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externalLinks/externalLink1.xml" ContentType="application/vnd.openxmlformats-officedocument.spreadsheetml.externalLink+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12" yWindow="3600" windowWidth="16440" windowHeight="3636"/>
  </bookViews>
  <sheets>
    <sheet name="RESUMO" sheetId="8" r:id="rId1"/>
    <sheet name="CRONOGRAMA IMPLANTAÇÃO 3ª FAIXA" sheetId="10" r:id="rId2"/>
    <sheet name="BR-135" sheetId="1" r:id="rId3"/>
    <sheet name="MG-231" sheetId="9" r:id="rId4"/>
    <sheet name="LMG-754" sheetId="2" r:id="rId5"/>
  </sheets>
  <externalReferences>
    <externalReference r:id="rId6"/>
  </externalReferences>
  <definedNames>
    <definedName name="_xlnm.Print_Area" localSheetId="2">'BR-135'!$A$1:$Y$82</definedName>
    <definedName name="_xlnm.Print_Area" localSheetId="1">'CRONOGRAMA IMPLANTAÇÃO 3ª FAIXA'!$A$1:$AJ$134</definedName>
    <definedName name="_xlnm.Print_Area" localSheetId="3">'MG-231'!$A$1:$Y$18</definedName>
    <definedName name="_xlnm.Print_Area" localSheetId="0">RESUMO!$A$1:$U$23</definedName>
    <definedName name="_xlnm.Database">#REF!</definedName>
    <definedName name="BDI">#REF!</definedName>
    <definedName name="BDI_Material">#REF!</definedName>
    <definedName name="BDI_MdO">#REF!</definedName>
    <definedName name="Custo_Material">#REF!</definedName>
    <definedName name="Custo_MdO">#REF!</definedName>
    <definedName name="DER_MG">'[1]DER-MG'!$A$2:$E$10011</definedName>
    <definedName name="ICMS">#REF!</definedName>
    <definedName name="ICMS_Aliq">#REF!</definedName>
    <definedName name="IPI">#REF!</definedName>
    <definedName name="ISS">#REF!</definedName>
    <definedName name="ISS_Aliq">#REF!</definedName>
    <definedName name="Quant">#REF!</definedName>
    <definedName name="_xlnm.Print_Titles" localSheetId="2">'BR-135'!$7:$9</definedName>
    <definedName name="_xlnm.Print_Titles" localSheetId="1">'CRONOGRAMA IMPLANTAÇÃO 3ª FAIXA'!$A:$F,'CRONOGRAMA IMPLANTAÇÃO 3ª FAIXA'!$1:$8</definedName>
    <definedName name="_xlnm.Print_Titles" localSheetId="3">'MG-231'!$7:$9</definedName>
    <definedName name="_xlnm.Print_Titles" localSheetId="0">RESUMO!$A:$B</definedName>
    <definedName name="Totais">#REF!,#REF!,#REF!,#REF!</definedName>
    <definedName name="TotalMaterial">#REF!</definedName>
    <definedName name="TotalMdO">#REF!</definedName>
    <definedName name="Unitário_Material">#REF!</definedName>
    <definedName name="Unitário_MdO">#REF!</definedName>
  </definedNames>
  <calcPr calcId="125725"/>
</workbook>
</file>

<file path=xl/calcChain.xml><?xml version="1.0" encoding="utf-8"?>
<calcChain xmlns="http://schemas.openxmlformats.org/spreadsheetml/2006/main">
  <c r="E131" i="10"/>
  <c r="AC131" s="1"/>
  <c r="E129"/>
  <c r="P129" s="1"/>
  <c r="E128"/>
  <c r="W128" s="1"/>
  <c r="O127"/>
  <c r="E127"/>
  <c r="P127" s="1"/>
  <c r="E126"/>
  <c r="P126" s="1"/>
  <c r="J125"/>
  <c r="H125"/>
  <c r="E125"/>
  <c r="K125" s="1"/>
  <c r="E124"/>
  <c r="W124" s="1"/>
  <c r="J123"/>
  <c r="H123"/>
  <c r="E123"/>
  <c r="K123" s="1"/>
  <c r="E122"/>
  <c r="P122" s="1"/>
  <c r="J121"/>
  <c r="H121"/>
  <c r="E121"/>
  <c r="K121" s="1"/>
  <c r="E120"/>
  <c r="K120" s="1"/>
  <c r="E119"/>
  <c r="W119" s="1"/>
  <c r="E118"/>
  <c r="P118" s="1"/>
  <c r="E117"/>
  <c r="W117" s="1"/>
  <c r="E116"/>
  <c r="W116" s="1"/>
  <c r="E115"/>
  <c r="K115" s="1"/>
  <c r="E114"/>
  <c r="P114" s="1"/>
  <c r="E113"/>
  <c r="K113" s="1"/>
  <c r="E112"/>
  <c r="P112" s="1"/>
  <c r="E111"/>
  <c r="W111" s="1"/>
  <c r="E110"/>
  <c r="P110" s="1"/>
  <c r="V109"/>
  <c r="E109"/>
  <c r="W109" s="1"/>
  <c r="E108"/>
  <c r="E106"/>
  <c r="P106" s="1"/>
  <c r="O105"/>
  <c r="E105"/>
  <c r="P105" s="1"/>
  <c r="E104"/>
  <c r="P104" s="1"/>
  <c r="E103"/>
  <c r="P103" s="1"/>
  <c r="E102"/>
  <c r="W102" s="1"/>
  <c r="V101"/>
  <c r="E101"/>
  <c r="W101" s="1"/>
  <c r="E100"/>
  <c r="K100" s="1"/>
  <c r="J99"/>
  <c r="H99"/>
  <c r="E99"/>
  <c r="K99" s="1"/>
  <c r="E98"/>
  <c r="W98" s="1"/>
  <c r="J97"/>
  <c r="H97"/>
  <c r="E97"/>
  <c r="K97" s="1"/>
  <c r="E96"/>
  <c r="P96" s="1"/>
  <c r="J95"/>
  <c r="H95"/>
  <c r="E95"/>
  <c r="K95" s="1"/>
  <c r="E94"/>
  <c r="K94" s="1"/>
  <c r="J93"/>
  <c r="H93"/>
  <c r="E93"/>
  <c r="K93" s="1"/>
  <c r="E92"/>
  <c r="P92" s="1"/>
  <c r="J91"/>
  <c r="H91"/>
  <c r="E91"/>
  <c r="K91" s="1"/>
  <c r="E90"/>
  <c r="W90" s="1"/>
  <c r="E89"/>
  <c r="W89" s="1"/>
  <c r="E88"/>
  <c r="P88" s="1"/>
  <c r="E87"/>
  <c r="K87" s="1"/>
  <c r="E86"/>
  <c r="K86" s="1"/>
  <c r="E85"/>
  <c r="K85" s="1"/>
  <c r="E84"/>
  <c r="K84" s="1"/>
  <c r="E83"/>
  <c r="K83" s="1"/>
  <c r="E82"/>
  <c r="K82" s="1"/>
  <c r="E81"/>
  <c r="P81" s="1"/>
  <c r="E80"/>
  <c r="K80" s="1"/>
  <c r="E79"/>
  <c r="K79" s="1"/>
  <c r="E78"/>
  <c r="K78" s="1"/>
  <c r="E77"/>
  <c r="P77" s="1"/>
  <c r="E76"/>
  <c r="W76" s="1"/>
  <c r="J75"/>
  <c r="E75"/>
  <c r="K75" s="1"/>
  <c r="E74"/>
  <c r="W74" s="1"/>
  <c r="J73"/>
  <c r="E73"/>
  <c r="K73" s="1"/>
  <c r="E72"/>
  <c r="K72" s="1"/>
  <c r="V71"/>
  <c r="E71"/>
  <c r="W71" s="1"/>
  <c r="E70"/>
  <c r="P70" s="1"/>
  <c r="E69"/>
  <c r="P69" s="1"/>
  <c r="E68"/>
  <c r="K68" s="1"/>
  <c r="E67"/>
  <c r="K67" s="1"/>
  <c r="E66"/>
  <c r="P66" s="1"/>
  <c r="E65"/>
  <c r="K65" s="1"/>
  <c r="E64"/>
  <c r="K64" s="1"/>
  <c r="E63"/>
  <c r="J63" s="1"/>
  <c r="E62"/>
  <c r="P62" s="1"/>
  <c r="E61"/>
  <c r="O61" s="1"/>
  <c r="E60"/>
  <c r="P60" s="1"/>
  <c r="E59"/>
  <c r="V59" s="1"/>
  <c r="E58"/>
  <c r="K58" s="1"/>
  <c r="E57"/>
  <c r="J57" s="1"/>
  <c r="E56"/>
  <c r="W56" s="1"/>
  <c r="E55"/>
  <c r="J55" s="1"/>
  <c r="E54"/>
  <c r="K54" s="1"/>
  <c r="E53"/>
  <c r="O53" s="1"/>
  <c r="E52"/>
  <c r="K52" s="1"/>
  <c r="E51"/>
  <c r="J51" s="1"/>
  <c r="E50"/>
  <c r="W50" s="1"/>
  <c r="E49"/>
  <c r="J49" s="1"/>
  <c r="E48"/>
  <c r="W48" s="1"/>
  <c r="E47"/>
  <c r="P47" s="1"/>
  <c r="E46"/>
  <c r="K46" s="1"/>
  <c r="E45"/>
  <c r="J45" s="1"/>
  <c r="E44"/>
  <c r="P44" s="1"/>
  <c r="E43"/>
  <c r="O43" s="1"/>
  <c r="E42"/>
  <c r="W42" s="1"/>
  <c r="E41"/>
  <c r="V41" s="1"/>
  <c r="E40"/>
  <c r="K40" s="1"/>
  <c r="E39"/>
  <c r="J39" s="1"/>
  <c r="E38"/>
  <c r="P38" s="1"/>
  <c r="E37"/>
  <c r="V37" s="1"/>
  <c r="E36"/>
  <c r="P36" s="1"/>
  <c r="E35"/>
  <c r="J35" s="1"/>
  <c r="E34"/>
  <c r="K34" s="1"/>
  <c r="E33"/>
  <c r="O33" s="1"/>
  <c r="E32"/>
  <c r="K32" s="1"/>
  <c r="E31"/>
  <c r="O31" s="1"/>
  <c r="E30"/>
  <c r="K30" s="1"/>
  <c r="E29"/>
  <c r="O29" s="1"/>
  <c r="E28"/>
  <c r="K28" s="1"/>
  <c r="E27"/>
  <c r="V27" s="1"/>
  <c r="E26"/>
  <c r="K26" s="1"/>
  <c r="E25"/>
  <c r="J25" s="1"/>
  <c r="E24"/>
  <c r="P24" s="1"/>
  <c r="E23"/>
  <c r="J23" s="1"/>
  <c r="E22"/>
  <c r="P22" s="1"/>
  <c r="E21"/>
  <c r="J21" s="1"/>
  <c r="E20"/>
  <c r="K20" s="1"/>
  <c r="E19"/>
  <c r="J19" s="1"/>
  <c r="E18"/>
  <c r="W18" s="1"/>
  <c r="E17"/>
  <c r="J17" s="1"/>
  <c r="E16"/>
  <c r="K16" s="1"/>
  <c r="E15"/>
  <c r="J15" s="1"/>
  <c r="E14"/>
  <c r="P14" s="1"/>
  <c r="E13"/>
  <c r="O13" s="1"/>
  <c r="E12"/>
  <c r="K12" s="1"/>
  <c r="E11"/>
  <c r="J11" s="1"/>
  <c r="E10"/>
  <c r="E9"/>
  <c r="O47" l="1"/>
  <c r="H65"/>
  <c r="H83"/>
  <c r="V89"/>
  <c r="E107"/>
  <c r="AI107" s="1"/>
  <c r="H63"/>
  <c r="J65"/>
  <c r="J67"/>
  <c r="H79"/>
  <c r="O81"/>
  <c r="J83"/>
  <c r="J85"/>
  <c r="J87"/>
  <c r="H105"/>
  <c r="E130"/>
  <c r="H113"/>
  <c r="H115"/>
  <c r="V117"/>
  <c r="V131"/>
  <c r="H67"/>
  <c r="O69"/>
  <c r="H85"/>
  <c r="H87"/>
  <c r="V119"/>
  <c r="O131"/>
  <c r="H73"/>
  <c r="H75"/>
  <c r="O77"/>
  <c r="J79"/>
  <c r="O103"/>
  <c r="J105"/>
  <c r="V111"/>
  <c r="J113"/>
  <c r="J115"/>
  <c r="O129"/>
  <c r="AB131"/>
  <c r="E132"/>
  <c r="AJ132" s="1"/>
  <c r="S107"/>
  <c r="AJ107"/>
  <c r="AB107"/>
  <c r="R107"/>
  <c r="AJ130"/>
  <c r="AH130"/>
  <c r="AF130"/>
  <c r="AD130"/>
  <c r="AB130"/>
  <c r="Z130"/>
  <c r="X130"/>
  <c r="T130"/>
  <c r="R130"/>
  <c r="N130"/>
  <c r="L130"/>
  <c r="AI130"/>
  <c r="AG130"/>
  <c r="AE130"/>
  <c r="AC130"/>
  <c r="AA130"/>
  <c r="Y130"/>
  <c r="W130"/>
  <c r="U130"/>
  <c r="S130"/>
  <c r="Q130"/>
  <c r="M130"/>
  <c r="K130"/>
  <c r="G130"/>
  <c r="I11"/>
  <c r="K11"/>
  <c r="H12"/>
  <c r="J12"/>
  <c r="P13"/>
  <c r="O14"/>
  <c r="I15"/>
  <c r="K15"/>
  <c r="H16"/>
  <c r="J16"/>
  <c r="I17"/>
  <c r="K17"/>
  <c r="V18"/>
  <c r="I19"/>
  <c r="K19"/>
  <c r="H20"/>
  <c r="J20"/>
  <c r="I21"/>
  <c r="K21"/>
  <c r="O22"/>
  <c r="I23"/>
  <c r="K23"/>
  <c r="O24"/>
  <c r="I25"/>
  <c r="K25"/>
  <c r="H26"/>
  <c r="J26"/>
  <c r="W27"/>
  <c r="H28"/>
  <c r="J28"/>
  <c r="P29"/>
  <c r="H30"/>
  <c r="J30"/>
  <c r="P31"/>
  <c r="H32"/>
  <c r="J32"/>
  <c r="P33"/>
  <c r="H34"/>
  <c r="J34"/>
  <c r="I35"/>
  <c r="K35"/>
  <c r="O36"/>
  <c r="W37"/>
  <c r="O38"/>
  <c r="I39"/>
  <c r="K39"/>
  <c r="H40"/>
  <c r="J40"/>
  <c r="W41"/>
  <c r="V42"/>
  <c r="P43"/>
  <c r="O44"/>
  <c r="I45"/>
  <c r="K45"/>
  <c r="H46"/>
  <c r="J46"/>
  <c r="V48"/>
  <c r="I49"/>
  <c r="K49"/>
  <c r="V50"/>
  <c r="I51"/>
  <c r="K51"/>
  <c r="H52"/>
  <c r="J52"/>
  <c r="P53"/>
  <c r="H54"/>
  <c r="J54"/>
  <c r="I55"/>
  <c r="K55"/>
  <c r="V56"/>
  <c r="I57"/>
  <c r="K57"/>
  <c r="H58"/>
  <c r="J58"/>
  <c r="W59"/>
  <c r="O60"/>
  <c r="P61"/>
  <c r="O62"/>
  <c r="I63"/>
  <c r="K63"/>
  <c r="H64"/>
  <c r="J64"/>
  <c r="I65"/>
  <c r="O66"/>
  <c r="I67"/>
  <c r="H68"/>
  <c r="J68"/>
  <c r="O70"/>
  <c r="H72"/>
  <c r="J72"/>
  <c r="I73"/>
  <c r="V74"/>
  <c r="I75"/>
  <c r="V76"/>
  <c r="H78"/>
  <c r="J78"/>
  <c r="I79"/>
  <c r="H80"/>
  <c r="J80"/>
  <c r="H82"/>
  <c r="J82"/>
  <c r="I83"/>
  <c r="H84"/>
  <c r="J84"/>
  <c r="I85"/>
  <c r="H86"/>
  <c r="J86"/>
  <c r="I87"/>
  <c r="O88"/>
  <c r="V90"/>
  <c r="I91"/>
  <c r="O92"/>
  <c r="I93"/>
  <c r="H94"/>
  <c r="J94"/>
  <c r="I95"/>
  <c r="O96"/>
  <c r="I97"/>
  <c r="V98"/>
  <c r="I99"/>
  <c r="H100"/>
  <c r="J100"/>
  <c r="V102"/>
  <c r="O104"/>
  <c r="I105"/>
  <c r="K105"/>
  <c r="H106"/>
  <c r="J106"/>
  <c r="O106"/>
  <c r="O108"/>
  <c r="O130" s="1"/>
  <c r="O110"/>
  <c r="O112"/>
  <c r="I113"/>
  <c r="O114"/>
  <c r="I115"/>
  <c r="V116"/>
  <c r="O118"/>
  <c r="H120"/>
  <c r="H130" s="1"/>
  <c r="J120"/>
  <c r="I121"/>
  <c r="O122"/>
  <c r="I123"/>
  <c r="V124"/>
  <c r="I125"/>
  <c r="O126"/>
  <c r="V128"/>
  <c r="P131"/>
  <c r="W131"/>
  <c r="I132"/>
  <c r="Q132"/>
  <c r="AA132"/>
  <c r="AI132"/>
  <c r="H11"/>
  <c r="I12"/>
  <c r="H15"/>
  <c r="I16"/>
  <c r="H17"/>
  <c r="H19"/>
  <c r="I20"/>
  <c r="H21"/>
  <c r="H23"/>
  <c r="H25"/>
  <c r="I26"/>
  <c r="I28"/>
  <c r="I30"/>
  <c r="I32"/>
  <c r="I34"/>
  <c r="H35"/>
  <c r="H39"/>
  <c r="I40"/>
  <c r="H45"/>
  <c r="I46"/>
  <c r="H49"/>
  <c r="H51"/>
  <c r="I52"/>
  <c r="I54"/>
  <c r="H55"/>
  <c r="H57"/>
  <c r="I58"/>
  <c r="I64"/>
  <c r="I68"/>
  <c r="I72"/>
  <c r="I78"/>
  <c r="I80"/>
  <c r="I82"/>
  <c r="I84"/>
  <c r="I86"/>
  <c r="I94"/>
  <c r="I100"/>
  <c r="I106"/>
  <c r="K106"/>
  <c r="P108"/>
  <c r="P130" s="1"/>
  <c r="I120"/>
  <c r="J132"/>
  <c r="R132"/>
  <c r="Z132"/>
  <c r="AH132"/>
  <c r="O107" l="1"/>
  <c r="AC107"/>
  <c r="X132"/>
  <c r="H132"/>
  <c r="AG132"/>
  <c r="O132"/>
  <c r="G132"/>
  <c r="V107"/>
  <c r="P107"/>
  <c r="I107"/>
  <c r="T107"/>
  <c r="AD107"/>
  <c r="G107"/>
  <c r="U107"/>
  <c r="AE107"/>
  <c r="AD132"/>
  <c r="V132"/>
  <c r="N132"/>
  <c r="H107"/>
  <c r="AE132"/>
  <c r="U132"/>
  <c r="M132"/>
  <c r="W132"/>
  <c r="V130"/>
  <c r="W107"/>
  <c r="J107"/>
  <c r="L107"/>
  <c r="X107"/>
  <c r="AF107"/>
  <c r="M107"/>
  <c r="Y107"/>
  <c r="AG107"/>
  <c r="K107"/>
  <c r="AF132"/>
  <c r="P132"/>
  <c r="Y132"/>
  <c r="I130"/>
  <c r="AB132"/>
  <c r="T132"/>
  <c r="L132"/>
  <c r="E134"/>
  <c r="AC134" s="1"/>
  <c r="AC132"/>
  <c r="S132"/>
  <c r="K132"/>
  <c r="J130"/>
  <c r="N107"/>
  <c r="Z107"/>
  <c r="AH107"/>
  <c r="Q107"/>
  <c r="AA107"/>
  <c r="AE134"/>
  <c r="W134"/>
  <c r="O134"/>
  <c r="G134"/>
  <c r="AD134"/>
  <c r="V134"/>
  <c r="N134"/>
  <c r="P134" l="1"/>
  <c r="AF134"/>
  <c r="Q134"/>
  <c r="Y134"/>
  <c r="AG134"/>
  <c r="J134"/>
  <c r="R134"/>
  <c r="Z134"/>
  <c r="AH134"/>
  <c r="K134"/>
  <c r="S134"/>
  <c r="AA134"/>
  <c r="AI134"/>
  <c r="H134"/>
  <c r="X134"/>
  <c r="I134"/>
  <c r="L134"/>
  <c r="T134"/>
  <c r="AB134"/>
  <c r="AJ134"/>
  <c r="M134"/>
  <c r="U134"/>
  <c r="O10" i="2" l="1"/>
  <c r="S21"/>
  <c r="S18" i="9"/>
  <c r="S80" i="1" l="1"/>
  <c r="T15" i="8" s="1"/>
  <c r="S59" i="1"/>
  <c r="S58"/>
  <c r="T14" i="8" s="1"/>
  <c r="S52" i="1"/>
  <c r="T13" i="8" s="1"/>
  <c r="S47" i="1"/>
  <c r="S36"/>
  <c r="S46" s="1"/>
  <c r="T12" i="8" s="1"/>
  <c r="S35" i="1"/>
  <c r="T11" i="8" s="1"/>
  <c r="S23" i="1"/>
  <c r="S10"/>
  <c r="S22" s="1"/>
  <c r="T10" i="8" s="1"/>
  <c r="Q59" i="1" l="1"/>
  <c r="Q53"/>
  <c r="Q47"/>
  <c r="Q36"/>
  <c r="C71"/>
  <c r="C65"/>
  <c r="C62"/>
  <c r="C47"/>
  <c r="C44"/>
  <c r="C42"/>
  <c r="F59"/>
  <c r="E59"/>
  <c r="Q23" l="1"/>
  <c r="C32"/>
  <c r="Q10"/>
  <c r="S82" l="1"/>
  <c r="O80"/>
  <c r="P15" i="8" s="1"/>
  <c r="N80" i="1"/>
  <c r="O15" i="8" s="1"/>
  <c r="M80" i="1"/>
  <c r="N15" i="8" s="1"/>
  <c r="L80" i="1"/>
  <c r="M15" i="8" s="1"/>
  <c r="K80" i="1"/>
  <c r="L15" i="8" s="1"/>
  <c r="J80" i="1"/>
  <c r="K15" i="8" s="1"/>
  <c r="I80" i="1"/>
  <c r="J15" i="8" s="1"/>
  <c r="G80" i="1"/>
  <c r="H15" i="8" s="1"/>
  <c r="F80" i="1"/>
  <c r="G15" i="8" s="1"/>
  <c r="E80" i="1"/>
  <c r="F15" i="8" s="1"/>
  <c r="C80" i="1"/>
  <c r="D15" i="8" s="1"/>
  <c r="B63" i="1"/>
  <c r="B80" s="1"/>
  <c r="C15" i="8" s="1"/>
  <c r="B23" i="1"/>
  <c r="B10"/>
  <c r="P80" l="1"/>
  <c r="Q15" i="8" s="1"/>
  <c r="A1" i="9" l="1"/>
  <c r="A1" i="1"/>
  <c r="A1" i="2"/>
  <c r="P19" l="1"/>
  <c r="P16" i="9"/>
  <c r="P58" i="1"/>
  <c r="Q14" i="8" s="1"/>
  <c r="P52" i="1"/>
  <c r="Q13" i="8" s="1"/>
  <c r="P46" i="1"/>
  <c r="Q12" i="8" s="1"/>
  <c r="P35" i="1"/>
  <c r="Q11" i="8" s="1"/>
  <c r="P22" i="1"/>
  <c r="Q19" i="8" l="1"/>
  <c r="Q20" s="1"/>
  <c r="P21" i="2"/>
  <c r="Q17" i="8"/>
  <c r="Q18" s="1"/>
  <c r="P18" i="9"/>
  <c r="Q10" i="8"/>
  <c r="Q16" s="1"/>
  <c r="P82" i="1"/>
  <c r="Q22" i="8" l="1"/>
  <c r="L19" i="2"/>
  <c r="L16" i="9"/>
  <c r="L58" i="1"/>
  <c r="M14" i="8" s="1"/>
  <c r="L52" i="1"/>
  <c r="M13" i="8" s="1"/>
  <c r="L46" i="1"/>
  <c r="M12" i="8" s="1"/>
  <c r="L35" i="1"/>
  <c r="M11" i="8" s="1"/>
  <c r="L22" i="1"/>
  <c r="L82" l="1"/>
  <c r="M19" i="8"/>
  <c r="M20" s="1"/>
  <c r="L21" i="2"/>
  <c r="M17" i="8"/>
  <c r="M18" s="1"/>
  <c r="L18" i="9"/>
  <c r="M10" i="8"/>
  <c r="M16" s="1"/>
  <c r="M22" l="1"/>
  <c r="B16" i="9"/>
  <c r="B19" i="2"/>
  <c r="B58" i="1"/>
  <c r="C14" i="8" s="1"/>
  <c r="B52" i="1"/>
  <c r="C13" i="8" s="1"/>
  <c r="B46" i="1"/>
  <c r="C12" i="8" s="1"/>
  <c r="B35" i="1"/>
  <c r="B22"/>
  <c r="G46"/>
  <c r="F22"/>
  <c r="O22"/>
  <c r="M22"/>
  <c r="K22"/>
  <c r="J22"/>
  <c r="I22"/>
  <c r="H22"/>
  <c r="G22"/>
  <c r="C19" i="8" l="1"/>
  <c r="C20" s="1"/>
  <c r="B21" i="2"/>
  <c r="C17" i="8"/>
  <c r="C18" s="1"/>
  <c r="B18" i="9"/>
  <c r="C10" i="8"/>
  <c r="B82" i="1"/>
  <c r="C11" i="8"/>
  <c r="F35" i="1"/>
  <c r="C16" i="8" l="1"/>
  <c r="C22" s="1"/>
  <c r="N22" i="1"/>
  <c r="T17" i="8"/>
  <c r="U18" l="1"/>
  <c r="S18"/>
  <c r="T18"/>
  <c r="O16" i="9" l="1"/>
  <c r="M16"/>
  <c r="K16"/>
  <c r="J16"/>
  <c r="I16"/>
  <c r="C16"/>
  <c r="G16"/>
  <c r="F16"/>
  <c r="E16"/>
  <c r="Q15"/>
  <c r="D15"/>
  <c r="D16" s="1"/>
  <c r="N16"/>
  <c r="N18" s="1"/>
  <c r="A5"/>
  <c r="N17" i="8" l="1"/>
  <c r="N18" s="1"/>
  <c r="M18" i="9"/>
  <c r="D17" i="8"/>
  <c r="C18" i="9"/>
  <c r="P17" i="8"/>
  <c r="P18" s="1"/>
  <c r="O18" i="9"/>
  <c r="K17" i="8"/>
  <c r="K18" s="1"/>
  <c r="J18" i="9"/>
  <c r="L17" i="8"/>
  <c r="L18" s="1"/>
  <c r="K18" i="9"/>
  <c r="J17" i="8"/>
  <c r="J18" s="1"/>
  <c r="I18" i="9"/>
  <c r="E17" i="8"/>
  <c r="D18" i="9"/>
  <c r="H17" i="8"/>
  <c r="H18" s="1"/>
  <c r="G18" i="9"/>
  <c r="F17" i="8"/>
  <c r="E18" i="9"/>
  <c r="G17" i="8"/>
  <c r="G18" s="1"/>
  <c r="F18" i="9"/>
  <c r="D18" i="8"/>
  <c r="O17"/>
  <c r="O18" s="1"/>
  <c r="Q16" i="9"/>
  <c r="R17" i="8" l="1"/>
  <c r="R18" s="1"/>
  <c r="Q18" i="9"/>
  <c r="I17" i="8"/>
  <c r="I18" s="1"/>
  <c r="E18"/>
  <c r="F18"/>
  <c r="Q79" i="1" l="1"/>
  <c r="Q80" s="1"/>
  <c r="R15" i="8" s="1"/>
  <c r="Q57" i="1"/>
  <c r="Q56"/>
  <c r="Q55"/>
  <c r="Q51"/>
  <c r="Q45"/>
  <c r="Q42"/>
  <c r="Q40"/>
  <c r="Q38"/>
  <c r="Q37"/>
  <c r="Q34"/>
  <c r="Q24"/>
  <c r="Q21"/>
  <c r="Q11"/>
  <c r="D79"/>
  <c r="D80" s="1"/>
  <c r="E15" i="8" s="1"/>
  <c r="D57" i="1"/>
  <c r="D56"/>
  <c r="D55"/>
  <c r="D51"/>
  <c r="D45"/>
  <c r="D42"/>
  <c r="D40"/>
  <c r="D38"/>
  <c r="D37"/>
  <c r="D34"/>
  <c r="D24"/>
  <c r="D21"/>
  <c r="D11"/>
  <c r="Q22" l="1"/>
  <c r="Q58"/>
  <c r="Q52"/>
  <c r="Q46"/>
  <c r="Q35"/>
  <c r="Q82" l="1"/>
  <c r="A5" i="2"/>
  <c r="A5" i="1"/>
  <c r="G19" i="2" l="1"/>
  <c r="G58" i="1"/>
  <c r="H14" i="8" s="1"/>
  <c r="G52" i="1"/>
  <c r="H13" i="8" s="1"/>
  <c r="H12"/>
  <c r="G35" i="1"/>
  <c r="T19" i="8"/>
  <c r="Q19" i="2"/>
  <c r="O19"/>
  <c r="N19"/>
  <c r="M19"/>
  <c r="K19"/>
  <c r="J19"/>
  <c r="I19"/>
  <c r="F19"/>
  <c r="E19"/>
  <c r="D19"/>
  <c r="C19"/>
  <c r="O19" i="8" l="1"/>
  <c r="N21" i="2"/>
  <c r="L19" i="8"/>
  <c r="K21" i="2"/>
  <c r="K19" i="8"/>
  <c r="J21" i="2"/>
  <c r="G19" i="8"/>
  <c r="F21" i="2"/>
  <c r="F19" i="8"/>
  <c r="E21" i="2"/>
  <c r="D19" i="8"/>
  <c r="C21" i="2"/>
  <c r="E19" i="8"/>
  <c r="D21" i="2"/>
  <c r="H19" i="8"/>
  <c r="H20" s="1"/>
  <c r="G21" i="2"/>
  <c r="N19" i="8"/>
  <c r="M21" i="2"/>
  <c r="P19" i="8"/>
  <c r="O21" i="2"/>
  <c r="R19" i="8"/>
  <c r="Q21" i="2"/>
  <c r="J19" i="8"/>
  <c r="I21" i="2"/>
  <c r="H11" i="8"/>
  <c r="G82" i="1"/>
  <c r="H10" i="8"/>
  <c r="I19" l="1"/>
  <c r="H16"/>
  <c r="H22" s="1"/>
  <c r="S20"/>
  <c r="U20"/>
  <c r="T20"/>
  <c r="R20"/>
  <c r="P20"/>
  <c r="O20"/>
  <c r="N20"/>
  <c r="L20"/>
  <c r="K20"/>
  <c r="J20"/>
  <c r="G20"/>
  <c r="F20"/>
  <c r="E20"/>
  <c r="I15" l="1"/>
  <c r="I20"/>
  <c r="R14" l="1"/>
  <c r="R13"/>
  <c r="R12"/>
  <c r="R11"/>
  <c r="R10"/>
  <c r="T16"/>
  <c r="T22" s="1"/>
  <c r="M46" i="1"/>
  <c r="N12" i="8" s="1"/>
  <c r="R16" l="1"/>
  <c r="R22" s="1"/>
  <c r="O58" i="1" l="1"/>
  <c r="P14" i="8" s="1"/>
  <c r="O52" i="1"/>
  <c r="P13" i="8" s="1"/>
  <c r="O46" i="1"/>
  <c r="P12" i="8" s="1"/>
  <c r="O35" i="1"/>
  <c r="P10" i="8"/>
  <c r="N58" i="1"/>
  <c r="O14" i="8" s="1"/>
  <c r="N52" i="1"/>
  <c r="O13" i="8" s="1"/>
  <c r="N46" i="1"/>
  <c r="O12" i="8" s="1"/>
  <c r="N35" i="1"/>
  <c r="O10" i="8"/>
  <c r="O11" l="1"/>
  <c r="O16" s="1"/>
  <c r="O22" s="1"/>
  <c r="N82" i="1"/>
  <c r="P11" i="8"/>
  <c r="P16" s="1"/>
  <c r="P22" s="1"/>
  <c r="O82" i="1"/>
  <c r="D58"/>
  <c r="E14" i="8" s="1"/>
  <c r="D52" i="1"/>
  <c r="E13" i="8" s="1"/>
  <c r="D46" i="1"/>
  <c r="E12" i="8" s="1"/>
  <c r="D35" i="1"/>
  <c r="E11" i="8" s="1"/>
  <c r="D22" i="1"/>
  <c r="E10" i="8" l="1"/>
  <c r="E16" s="1"/>
  <c r="E22" s="1"/>
  <c r="D82" i="1"/>
  <c r="M52"/>
  <c r="N13" i="8" s="1"/>
  <c r="K52" i="1"/>
  <c r="L13" i="8" s="1"/>
  <c r="J52" i="1"/>
  <c r="K13" i="8" s="1"/>
  <c r="I52" i="1"/>
  <c r="J13" i="8" s="1"/>
  <c r="C52" i="1"/>
  <c r="D13" i="8" s="1"/>
  <c r="D20" l="1"/>
  <c r="I58" i="1"/>
  <c r="J14" i="8" s="1"/>
  <c r="I46" i="1"/>
  <c r="J12" i="8" s="1"/>
  <c r="I35" i="1"/>
  <c r="J10" i="8"/>
  <c r="K10"/>
  <c r="J35" i="1"/>
  <c r="J46"/>
  <c r="K12" i="8" s="1"/>
  <c r="J58" i="1"/>
  <c r="K14" i="8" s="1"/>
  <c r="M58" i="1"/>
  <c r="N14" i="8" s="1"/>
  <c r="K58" i="1"/>
  <c r="L14" i="8" s="1"/>
  <c r="C58" i="1"/>
  <c r="D14" i="8" s="1"/>
  <c r="K46" i="1"/>
  <c r="L12" i="8" s="1"/>
  <c r="C46" i="1"/>
  <c r="D12" i="8" s="1"/>
  <c r="M35" i="1"/>
  <c r="K35"/>
  <c r="G11" i="8"/>
  <c r="C35" i="1"/>
  <c r="D11" i="8" s="1"/>
  <c r="N10"/>
  <c r="L10"/>
  <c r="G10"/>
  <c r="C22" i="1"/>
  <c r="N11" i="8" l="1"/>
  <c r="N16" s="1"/>
  <c r="N22" s="1"/>
  <c r="M82" i="1"/>
  <c r="L11" i="8"/>
  <c r="L16" s="1"/>
  <c r="L22" s="1"/>
  <c r="K82" i="1"/>
  <c r="K11" i="8"/>
  <c r="K16" s="1"/>
  <c r="K22" s="1"/>
  <c r="J82" i="1"/>
  <c r="J11" i="8"/>
  <c r="J16" s="1"/>
  <c r="J22" s="1"/>
  <c r="I82" i="1"/>
  <c r="D10" i="8"/>
  <c r="D16" s="1"/>
  <c r="D22" s="1"/>
  <c r="C82" i="1"/>
  <c r="E35" l="1"/>
  <c r="F11" i="8" s="1"/>
  <c r="I11" s="1"/>
  <c r="E22" i="1"/>
  <c r="F10" i="8" l="1"/>
  <c r="I10" l="1"/>
  <c r="F46" i="1" l="1"/>
  <c r="F58"/>
  <c r="G14" i="8" s="1"/>
  <c r="E58" i="1"/>
  <c r="F14" i="8" s="1"/>
  <c r="E46" i="1"/>
  <c r="E52"/>
  <c r="F13" i="8" s="1"/>
  <c r="F52" i="1"/>
  <c r="G13" i="8" s="1"/>
  <c r="I14" l="1"/>
  <c r="F12"/>
  <c r="E82" i="1"/>
  <c r="G12" i="8"/>
  <c r="G16" s="1"/>
  <c r="G22" s="1"/>
  <c r="F82" i="1"/>
  <c r="I13" i="8"/>
  <c r="I12" l="1"/>
  <c r="I16" s="1"/>
  <c r="I22" s="1"/>
  <c r="F16"/>
  <c r="F22" s="1"/>
</calcChain>
</file>

<file path=xl/comments1.xml><?xml version="1.0" encoding="utf-8"?>
<comments xmlns="http://schemas.openxmlformats.org/spreadsheetml/2006/main">
  <authors>
    <author>QG Engenharia</author>
  </authors>
  <commentList>
    <comment ref="E77" authorId="0">
      <text>
        <r>
          <rPr>
            <b/>
            <sz val="9"/>
            <color indexed="81"/>
            <rFont val="Tahoma"/>
            <family val="2"/>
          </rPr>
          <t>Existe Problemas com os Marcos Quiloméricos - Extensão Correta é de 550m</t>
        </r>
      </text>
    </comment>
  </commentList>
</comments>
</file>

<file path=xl/sharedStrings.xml><?xml version="1.0" encoding="utf-8"?>
<sst xmlns="http://schemas.openxmlformats.org/spreadsheetml/2006/main" count="310" uniqueCount="78">
  <si>
    <t>LD</t>
  </si>
  <si>
    <t>LE</t>
  </si>
  <si>
    <t>TOTAL</t>
  </si>
  <si>
    <t>Total ST-1</t>
  </si>
  <si>
    <t>Total ST-2</t>
  </si>
  <si>
    <t>Total ST-3</t>
  </si>
  <si>
    <t>Total ST-4</t>
  </si>
  <si>
    <t>Total ST-5</t>
  </si>
  <si>
    <t>Total ST-6</t>
  </si>
  <si>
    <t>km</t>
  </si>
  <si>
    <t>SUBTRECHO HOMOGÊNEO</t>
  </si>
  <si>
    <t>TOTAIS</t>
  </si>
  <si>
    <t>RODOVIA</t>
  </si>
  <si>
    <t>VIAS MARGINAIS (km)</t>
  </si>
  <si>
    <t>PASSARELAS PARA PEDESTRES (unid)</t>
  </si>
  <si>
    <t>MELHORIAS EM ACESSOS (unid)</t>
  </si>
  <si>
    <t>FAIXAS ADICIONAIS (unid)</t>
  </si>
  <si>
    <t>MELHORIAS EM INTERSEÇÕES EXISTENTES (unid)</t>
  </si>
  <si>
    <t>OBSERVAÇÃO</t>
  </si>
  <si>
    <t>QUANTIDADE</t>
  </si>
  <si>
    <t>1 POR SENTIDO DE TRÁFEGO</t>
  </si>
  <si>
    <t>LD/LE</t>
  </si>
  <si>
    <t>LOCALIZAÇÃO DEFINIDA  NESTA FASE</t>
  </si>
  <si>
    <t>LOCALIZAÇÃO A SER DEFINIDA DURANTE A CONCESSÃO</t>
  </si>
  <si>
    <t>ACOSTAMENTO
PISTAS
 (km)</t>
  </si>
  <si>
    <t>PARADA DE ÔNIBUS
(unid)</t>
  </si>
  <si>
    <t>INTERSEÇÃO EM NÍVEL DE 3 RAMOS
(unid)</t>
  </si>
  <si>
    <t>INTERSEÇÃO EM NÍVEL DE 4 RAMOS
(unid)</t>
  </si>
  <si>
    <t>INTERCONEXÃO TIPO TREVO COMPLETO
(unid)</t>
  </si>
  <si>
    <t>BASE DE BALANÇA MÓVEL
(unid)</t>
  </si>
  <si>
    <t>INTERCONEXÃO TIPO TREVO COMPLETO
EM 2 NÍVEIS
(unid)</t>
  </si>
  <si>
    <t>DUPLICAÇÃO (km)</t>
  </si>
  <si>
    <t>INTERSEÇÃO EM NÍVEL TIPO ROTATÓRIA ALONGADA
(unid)</t>
  </si>
  <si>
    <t>CONTORNO (km)</t>
  </si>
  <si>
    <t>Em Local a ser Definido pela Concessionária</t>
  </si>
  <si>
    <t>Em Locais a serem Definidos pela Concessionária</t>
  </si>
  <si>
    <t>RESUMO</t>
  </si>
  <si>
    <t>Obras de Melhorias e Ampliações de Capacidade</t>
  </si>
  <si>
    <t>FAIXAS ADICIONAIS (km)</t>
  </si>
  <si>
    <t>INTERSEÇÃO TIPO TREVO COMPLETO
(unid)</t>
  </si>
  <si>
    <t>BR-135/MG</t>
  </si>
  <si>
    <t>Para Detalhamento dos Locais de Execução Vide Planilha "Faixas Adicionais BR-135"</t>
  </si>
  <si>
    <t>01 POR SENTIDO DE TRÁFEGO</t>
  </si>
  <si>
    <t>Total BR-135/MG</t>
  </si>
  <si>
    <t>MG-231</t>
  </si>
  <si>
    <t>Total MG-231</t>
  </si>
  <si>
    <t>LMG-754</t>
  </si>
  <si>
    <t>Total LMG-754</t>
  </si>
  <si>
    <t>Total ST-7</t>
  </si>
  <si>
    <t>Total ST-8</t>
  </si>
  <si>
    <t>A serem implantadas ao longo do trecho, em locais a serem definidos pela Concessionária</t>
  </si>
  <si>
    <t xml:space="preserve"> PROGRAMA DE CONCESSÕES DE RODOVIAS DO ESTADO DE MINAS GERAIS - LOTE BR-135</t>
  </si>
  <si>
    <t xml:space="preserve"> ÕES DE RODOVIAS DO ESTADO DE MINAS GERAIS - LOTE BR-135</t>
  </si>
  <si>
    <t>ESTUDOS DE ENGENHARIA - AMPLIAÇÕES DE CAPACIDADE</t>
  </si>
  <si>
    <t>FAIXAS ADICIONAIS - CRONOGRAMA DE IMPLANTAÇÃO</t>
  </si>
  <si>
    <t>PROGRAMA DE CONCESSÕES DE RODOVIAS DO ESTADO DE MINAS GERAIS - LOTE BR-135</t>
  </si>
  <si>
    <t>FAIXA ADICONAL A IMPLANTAR</t>
  </si>
  <si>
    <t xml:space="preserve">     A N O   D E   C O N C E S S Ã O</t>
  </si>
  <si>
    <t>km Inicial</t>
  </si>
  <si>
    <t>km Final</t>
  </si>
  <si>
    <t>Extensão (km)</t>
  </si>
  <si>
    <t>Lado</t>
  </si>
  <si>
    <t>BR-135</t>
  </si>
  <si>
    <t xml:space="preserve">   SH 1: km 668,85 ao km 614,45</t>
  </si>
  <si>
    <t>-</t>
  </si>
  <si>
    <t xml:space="preserve">   SH 2: km 614,45 ao km 574,55</t>
  </si>
  <si>
    <t xml:space="preserve">   SH 3: km 574,55 ao km 511,50</t>
  </si>
  <si>
    <t>E</t>
  </si>
  <si>
    <t>D</t>
  </si>
  <si>
    <t xml:space="preserve">   SH 4: km 511,50 ao km 458,00</t>
  </si>
  <si>
    <t>SH 5: km 458,00 ao km 414,00</t>
  </si>
  <si>
    <t xml:space="preserve">   SH 6: km 414,00 ao km 367,65</t>
  </si>
  <si>
    <t>TOTAL / % ANO - BR-135</t>
  </si>
  <si>
    <t xml:space="preserve">   SH 7: km 63,65 ao km 41,00</t>
  </si>
  <si>
    <t>TOTAL / % ANO - MG-231</t>
  </si>
  <si>
    <t xml:space="preserve">   SH 8: km2,85 ao km 42,95</t>
  </si>
  <si>
    <t>TOTAL / % ANO - LMG-754</t>
  </si>
  <si>
    <t>TOTAL / % ANO - SISTEMA RODOVIÁRIO</t>
  </si>
</sst>
</file>

<file path=xl/styles.xml><?xml version="1.0" encoding="utf-8"?>
<styleSheet xmlns="http://schemas.openxmlformats.org/spreadsheetml/2006/main">
  <numFmts count="7">
    <numFmt numFmtId="43" formatCode="_-* #,##0.00_-;\-* #,##0.00_-;_-* &quot;-&quot;??_-;_-@_-"/>
    <numFmt numFmtId="164" formatCode="_-* #,##0_-;\-* #,##0_-;_-* &quot;-&quot;??_-;_-@_-"/>
    <numFmt numFmtId="165" formatCode="0.0%"/>
    <numFmt numFmtId="166" formatCode="0.000"/>
    <numFmt numFmtId="167" formatCode="_(* #,##0.00_);_(* \(#,##0.00\);_(* &quot;-&quot;??_);_(@_)"/>
    <numFmt numFmtId="168" formatCode="#,##0.0"/>
    <numFmt numFmtId="169" formatCode="#,##0.000"/>
  </numFmts>
  <fonts count="26">
    <font>
      <sz val="11"/>
      <color theme="1"/>
      <name val="Calibri"/>
      <family val="2"/>
      <scheme val="minor"/>
    </font>
    <font>
      <sz val="11"/>
      <color theme="1"/>
      <name val="Calibri"/>
      <family val="2"/>
      <scheme val="minor"/>
    </font>
    <font>
      <b/>
      <sz val="10"/>
      <name val="Arial"/>
      <family val="2"/>
    </font>
    <font>
      <sz val="10"/>
      <name val="Arial"/>
      <family val="2"/>
    </font>
    <font>
      <b/>
      <sz val="16"/>
      <color indexed="18"/>
      <name val="Arial"/>
      <family val="2"/>
    </font>
    <font>
      <sz val="9"/>
      <name val="Arial"/>
      <family val="2"/>
    </font>
    <font>
      <b/>
      <sz val="9"/>
      <color indexed="18"/>
      <name val="Arial"/>
      <family val="2"/>
    </font>
    <font>
      <b/>
      <sz val="14"/>
      <color rgb="FFFF0000"/>
      <name val="Arial"/>
      <family val="2"/>
    </font>
    <font>
      <b/>
      <sz val="14"/>
      <name val="Arial"/>
      <family val="2"/>
    </font>
    <font>
      <b/>
      <sz val="12"/>
      <name val="Arial"/>
      <family val="2"/>
    </font>
    <font>
      <sz val="8"/>
      <color indexed="18"/>
      <name val="Arial"/>
      <family val="2"/>
    </font>
    <font>
      <b/>
      <sz val="11"/>
      <name val="Arial"/>
      <family val="2"/>
    </font>
    <font>
      <b/>
      <sz val="13"/>
      <name val="Arial"/>
      <family val="2"/>
    </font>
    <font>
      <b/>
      <sz val="14"/>
      <color indexed="18"/>
      <name val="Arial"/>
      <family val="2"/>
    </font>
    <font>
      <sz val="11"/>
      <name val="Arial"/>
      <family val="2"/>
    </font>
    <font>
      <b/>
      <sz val="11"/>
      <color theme="1"/>
      <name val="Arial"/>
      <family val="2"/>
    </font>
    <font>
      <b/>
      <sz val="9"/>
      <name val="Arial"/>
      <family val="2"/>
    </font>
    <font>
      <sz val="10"/>
      <name val="Arial"/>
    </font>
    <font>
      <sz val="8"/>
      <name val="Arial"/>
      <family val="2"/>
    </font>
    <font>
      <sz val="11"/>
      <color theme="1"/>
      <name val="Arial"/>
      <family val="2"/>
    </font>
    <font>
      <b/>
      <sz val="12"/>
      <color theme="1"/>
      <name val="Arial"/>
      <family val="2"/>
    </font>
    <font>
      <b/>
      <i/>
      <sz val="12"/>
      <color rgb="FF000000"/>
      <name val="Arial"/>
      <family val="2"/>
    </font>
    <font>
      <b/>
      <i/>
      <sz val="12"/>
      <name val="Arial"/>
      <family val="2"/>
    </font>
    <font>
      <b/>
      <i/>
      <sz val="10"/>
      <color theme="3" tint="-0.249977111117893"/>
      <name val="Arial"/>
      <family val="2"/>
    </font>
    <font>
      <sz val="9"/>
      <color theme="1"/>
      <name val="Arial"/>
      <family val="2"/>
    </font>
    <font>
      <b/>
      <sz val="9"/>
      <color indexed="81"/>
      <name val="Tahoma"/>
      <family val="2"/>
    </font>
  </fonts>
  <fills count="11">
    <fill>
      <patternFill patternType="none"/>
    </fill>
    <fill>
      <patternFill patternType="gray125"/>
    </fill>
    <fill>
      <patternFill patternType="solid">
        <fgColor theme="4" tint="0.79998168889431442"/>
        <bgColor indexed="64"/>
      </patternFill>
    </fill>
    <fill>
      <patternFill patternType="solid">
        <fgColor rgb="FFFFFF99"/>
        <bgColor indexed="64"/>
      </patternFill>
    </fill>
    <fill>
      <patternFill patternType="solid">
        <fgColor theme="0"/>
        <bgColor indexed="64"/>
      </patternFill>
    </fill>
    <fill>
      <patternFill patternType="solid">
        <fgColor theme="0" tint="-0.14999847407452621"/>
        <bgColor indexed="64"/>
      </patternFill>
    </fill>
    <fill>
      <patternFill patternType="solid">
        <fgColor theme="6" tint="0.39997558519241921"/>
        <bgColor indexed="64"/>
      </patternFill>
    </fill>
    <fill>
      <patternFill patternType="solid">
        <fgColor rgb="FFFFFFCC"/>
        <bgColor indexed="64"/>
      </patternFill>
    </fill>
    <fill>
      <patternFill patternType="solid">
        <fgColor rgb="FFFFFFFF"/>
        <bgColor indexed="64"/>
      </patternFill>
    </fill>
    <fill>
      <patternFill patternType="solid">
        <fgColor theme="5" tint="0.59999389629810485"/>
        <bgColor indexed="64"/>
      </patternFill>
    </fill>
    <fill>
      <patternFill patternType="solid">
        <fgColor theme="7" tint="0.79998168889431442"/>
        <bgColor indexed="64"/>
      </patternFill>
    </fill>
  </fills>
  <borders count="4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ck">
        <color indexed="64"/>
      </top>
      <bottom style="thick">
        <color indexed="64"/>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style="thin">
        <color indexed="64"/>
      </left>
      <right/>
      <top/>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hair">
        <color indexed="64"/>
      </right>
      <top/>
      <bottom/>
      <diagonal/>
    </border>
    <border>
      <left style="thin">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hair">
        <color indexed="64"/>
      </left>
      <right style="hair">
        <color indexed="64"/>
      </right>
      <top style="thin">
        <color indexed="64"/>
      </top>
      <bottom style="hair">
        <color indexed="64"/>
      </bottom>
      <diagonal/>
    </border>
    <border>
      <left style="thin">
        <color indexed="64"/>
      </left>
      <right style="hair">
        <color indexed="64"/>
      </right>
      <top/>
      <bottom style="hair">
        <color indexed="64"/>
      </bottom>
      <diagonal/>
    </border>
    <border>
      <left style="hair">
        <color indexed="64"/>
      </left>
      <right style="thin">
        <color indexed="64"/>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diagonal/>
    </border>
    <border>
      <left style="hair">
        <color indexed="64"/>
      </left>
      <right style="thin">
        <color indexed="64"/>
      </right>
      <top style="hair">
        <color indexed="64"/>
      </top>
      <bottom/>
      <diagonal/>
    </border>
    <border>
      <left style="hair">
        <color indexed="64"/>
      </left>
      <right style="thin">
        <color indexed="64"/>
      </right>
      <top/>
      <bottom/>
      <diagonal/>
    </border>
    <border>
      <left style="thin">
        <color indexed="64"/>
      </left>
      <right style="hair">
        <color indexed="64"/>
      </right>
      <top/>
      <bottom style="thin">
        <color indexed="64"/>
      </bottom>
      <diagonal/>
    </border>
    <border>
      <left style="hair">
        <color indexed="64"/>
      </left>
      <right style="thin">
        <color indexed="64"/>
      </right>
      <top/>
      <bottom style="thin">
        <color indexed="64"/>
      </bottom>
      <diagonal/>
    </border>
    <border>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hair">
        <color indexed="64"/>
      </right>
      <top style="hair">
        <color indexed="64"/>
      </top>
      <bottom style="thin">
        <color indexed="64"/>
      </bottom>
      <diagonal/>
    </border>
    <border>
      <left style="thin">
        <color indexed="64"/>
      </left>
      <right style="hair">
        <color indexed="64"/>
      </right>
      <top style="thin">
        <color indexed="64"/>
      </top>
      <bottom/>
      <diagonal/>
    </border>
    <border>
      <left style="hair">
        <color indexed="64"/>
      </left>
      <right style="thin">
        <color indexed="64"/>
      </right>
      <top style="thin">
        <color indexed="64"/>
      </top>
      <bottom/>
      <diagonal/>
    </border>
    <border>
      <left/>
      <right style="hair">
        <color indexed="64"/>
      </right>
      <top style="thin">
        <color indexed="64"/>
      </top>
      <bottom style="hair">
        <color indexed="64"/>
      </bottom>
      <diagonal/>
    </border>
    <border>
      <left style="hair">
        <color indexed="64"/>
      </left>
      <right style="hair">
        <color indexed="64"/>
      </right>
      <top style="hair">
        <color indexed="64"/>
      </top>
      <bottom/>
      <diagonal/>
    </border>
    <border>
      <left/>
      <right style="hair">
        <color indexed="64"/>
      </right>
      <top style="hair">
        <color indexed="64"/>
      </top>
      <bottom/>
      <diagonal/>
    </border>
    <border>
      <left/>
      <right style="hair">
        <color indexed="64"/>
      </right>
      <top style="thin">
        <color indexed="64"/>
      </top>
      <bottom/>
      <diagonal/>
    </border>
    <border>
      <left style="hair">
        <color indexed="64"/>
      </left>
      <right style="hair">
        <color indexed="64"/>
      </right>
      <top style="thin">
        <color indexed="64"/>
      </top>
      <bottom/>
      <diagonal/>
    </border>
    <border>
      <left style="thin">
        <color indexed="64"/>
      </left>
      <right/>
      <top style="hair">
        <color indexed="64"/>
      </top>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right style="thin">
        <color indexed="64"/>
      </right>
      <top/>
      <bottom/>
      <diagonal/>
    </border>
  </borders>
  <cellStyleXfs count="7">
    <xf numFmtId="0" fontId="0" fillId="0" borderId="0"/>
    <xf numFmtId="43" fontId="1" fillId="0" borderId="0" applyFont="0" applyFill="0" applyBorder="0" applyAlignment="0" applyProtection="0"/>
    <xf numFmtId="9" fontId="1" fillId="0" borderId="0" applyFont="0" applyFill="0" applyBorder="0" applyAlignment="0" applyProtection="0"/>
    <xf numFmtId="0" fontId="17" fillId="0" borderId="0"/>
    <xf numFmtId="167" fontId="3" fillId="0" borderId="0" applyFont="0" applyFill="0" applyBorder="0" applyAlignment="0" applyProtection="0"/>
    <xf numFmtId="9" fontId="3" fillId="0" borderId="0" applyFont="0" applyFill="0" applyBorder="0" applyAlignment="0" applyProtection="0"/>
    <xf numFmtId="167" fontId="3" fillId="0" borderId="0" applyFont="0" applyFill="0" applyBorder="0" applyAlignment="0" applyProtection="0"/>
  </cellStyleXfs>
  <cellXfs count="240">
    <xf numFmtId="0" fontId="0" fillId="0" borderId="0" xfId="0"/>
    <xf numFmtId="0" fontId="4" fillId="0" borderId="7" xfId="0" applyFont="1" applyFill="1" applyBorder="1" applyAlignment="1" applyProtection="1">
      <alignment vertical="center"/>
    </xf>
    <xf numFmtId="0" fontId="3" fillId="0" borderId="0" xfId="0" applyFont="1" applyFill="1"/>
    <xf numFmtId="0" fontId="5" fillId="0" borderId="0" xfId="0" applyFont="1" applyFill="1" applyAlignment="1">
      <alignment vertical="center"/>
    </xf>
    <xf numFmtId="0" fontId="5" fillId="0" borderId="0" xfId="0" applyFont="1" applyAlignment="1" applyProtection="1">
      <alignment horizontal="left" vertical="center" wrapText="1"/>
    </xf>
    <xf numFmtId="2" fontId="6" fillId="0" borderId="0" xfId="0" applyNumberFormat="1" applyFont="1" applyAlignment="1" applyProtection="1">
      <alignment horizontal="left" vertical="center"/>
    </xf>
    <xf numFmtId="39" fontId="8" fillId="0" borderId="10" xfId="0" applyNumberFormat="1" applyFont="1" applyBorder="1" applyAlignment="1" applyProtection="1">
      <alignment vertical="center"/>
      <protection locked="0"/>
    </xf>
    <xf numFmtId="0" fontId="10" fillId="0" borderId="0" xfId="0" quotePrefix="1" applyFont="1" applyFill="1" applyBorder="1" applyAlignment="1">
      <alignment horizontal="right" vertical="center"/>
    </xf>
    <xf numFmtId="0" fontId="11" fillId="0" borderId="0" xfId="0" applyFont="1" applyAlignment="1">
      <alignment vertical="center"/>
    </xf>
    <xf numFmtId="0" fontId="9" fillId="5" borderId="5" xfId="0" quotePrefix="1" applyNumberFormat="1" applyFont="1" applyFill="1" applyBorder="1" applyAlignment="1">
      <alignment vertical="center"/>
    </xf>
    <xf numFmtId="39" fontId="7" fillId="0" borderId="8" xfId="0" applyNumberFormat="1" applyFont="1" applyBorder="1" applyAlignment="1" applyProtection="1">
      <alignment vertical="center"/>
      <protection locked="0"/>
    </xf>
    <xf numFmtId="0" fontId="12" fillId="3" borderId="1" xfId="0" quotePrefix="1" applyNumberFormat="1" applyFont="1" applyFill="1" applyBorder="1" applyAlignment="1">
      <alignment horizontal="right" vertical="center"/>
    </xf>
    <xf numFmtId="0" fontId="13" fillId="0" borderId="7" xfId="0" applyFont="1" applyFill="1" applyBorder="1" applyAlignment="1" applyProtection="1">
      <alignment vertical="center"/>
    </xf>
    <xf numFmtId="2" fontId="14" fillId="4" borderId="1" xfId="1" applyNumberFormat="1" applyFont="1" applyFill="1" applyBorder="1" applyAlignment="1">
      <alignment horizontal="center" vertical="center"/>
    </xf>
    <xf numFmtId="0" fontId="11" fillId="0" borderId="1" xfId="1" applyNumberFormat="1" applyFont="1" applyBorder="1" applyAlignment="1">
      <alignment horizontal="center" vertical="center"/>
    </xf>
    <xf numFmtId="43" fontId="11" fillId="5" borderId="1" xfId="1" applyFont="1" applyFill="1" applyBorder="1" applyAlignment="1">
      <alignment horizontal="center" vertical="center"/>
    </xf>
    <xf numFmtId="39" fontId="12" fillId="0" borderId="10" xfId="0" applyNumberFormat="1" applyFont="1" applyBorder="1" applyAlignment="1" applyProtection="1">
      <alignment vertical="center"/>
      <protection locked="0"/>
    </xf>
    <xf numFmtId="0" fontId="11" fillId="0" borderId="4" xfId="1" applyNumberFormat="1" applyFont="1" applyBorder="1" applyAlignment="1">
      <alignment horizontal="center" vertical="center"/>
    </xf>
    <xf numFmtId="0" fontId="9" fillId="5" borderId="6" xfId="0" quotePrefix="1" applyNumberFormat="1" applyFont="1" applyFill="1" applyBorder="1" applyAlignment="1">
      <alignment horizontal="right" vertical="center"/>
    </xf>
    <xf numFmtId="0" fontId="12" fillId="3" borderId="5" xfId="0" quotePrefix="1" applyNumberFormat="1" applyFont="1" applyFill="1" applyBorder="1" applyAlignment="1">
      <alignment horizontal="right" vertical="center"/>
    </xf>
    <xf numFmtId="0" fontId="12" fillId="3" borderId="6" xfId="0" quotePrefix="1" applyNumberFormat="1" applyFont="1" applyFill="1" applyBorder="1" applyAlignment="1">
      <alignment horizontal="right" vertical="center"/>
    </xf>
    <xf numFmtId="0" fontId="9" fillId="0" borderId="1" xfId="1" applyNumberFormat="1" applyFont="1" applyBorder="1" applyAlignment="1">
      <alignment horizontal="center" vertical="center"/>
    </xf>
    <xf numFmtId="0" fontId="9" fillId="0" borderId="4" xfId="1" applyNumberFormat="1" applyFont="1" applyBorder="1" applyAlignment="1">
      <alignment horizontal="center" vertical="center"/>
    </xf>
    <xf numFmtId="0" fontId="15" fillId="0" borderId="0" xfId="0" applyFont="1"/>
    <xf numFmtId="43" fontId="11" fillId="4" borderId="1" xfId="1" applyFont="1" applyFill="1" applyBorder="1" applyAlignment="1">
      <alignment horizontal="center" vertical="center"/>
    </xf>
    <xf numFmtId="0" fontId="11" fillId="5" borderId="5" xfId="0" quotePrefix="1" applyNumberFormat="1" applyFont="1" applyFill="1" applyBorder="1" applyAlignment="1">
      <alignment horizontal="center" vertical="center"/>
    </xf>
    <xf numFmtId="0" fontId="2" fillId="2" borderId="1" xfId="0" applyFont="1" applyFill="1" applyBorder="1" applyAlignment="1">
      <alignment horizontal="center" vertical="center" wrapText="1"/>
    </xf>
    <xf numFmtId="43" fontId="11" fillId="0" borderId="1" xfId="1" applyFont="1" applyBorder="1" applyAlignment="1">
      <alignment horizontal="center" vertical="center"/>
    </xf>
    <xf numFmtId="43" fontId="0" fillId="0" borderId="0" xfId="1" applyFont="1"/>
    <xf numFmtId="43" fontId="11" fillId="0" borderId="0" xfId="1" applyFont="1" applyAlignment="1">
      <alignment vertical="center"/>
    </xf>
    <xf numFmtId="43" fontId="11" fillId="3" borderId="1" xfId="1" applyFont="1" applyFill="1" applyBorder="1" applyAlignment="1">
      <alignment horizontal="center" vertical="center"/>
    </xf>
    <xf numFmtId="43" fontId="15" fillId="0" borderId="0" xfId="1" applyFont="1"/>
    <xf numFmtId="2" fontId="14" fillId="4" borderId="5" xfId="1" applyNumberFormat="1" applyFont="1" applyFill="1" applyBorder="1" applyAlignment="1">
      <alignment horizontal="center" vertical="center"/>
    </xf>
    <xf numFmtId="43" fontId="12" fillId="3" borderId="6" xfId="0" quotePrefix="1" applyNumberFormat="1" applyFont="1" applyFill="1" applyBorder="1" applyAlignment="1">
      <alignment horizontal="right" vertical="center"/>
    </xf>
    <xf numFmtId="0" fontId="11" fillId="0" borderId="0" xfId="0" applyFont="1" applyBorder="1" applyAlignment="1">
      <alignment vertical="center"/>
    </xf>
    <xf numFmtId="43" fontId="11" fillId="0" borderId="0" xfId="1" applyFont="1" applyBorder="1" applyAlignment="1">
      <alignment horizontal="center" vertical="center"/>
    </xf>
    <xf numFmtId="0" fontId="0" fillId="0" borderId="0" xfId="0" applyBorder="1"/>
    <xf numFmtId="0" fontId="12" fillId="3" borderId="1" xfId="0" quotePrefix="1" applyNumberFormat="1" applyFont="1" applyFill="1" applyBorder="1" applyAlignment="1">
      <alignment horizontal="center" vertical="center"/>
    </xf>
    <xf numFmtId="0" fontId="0" fillId="0" borderId="0" xfId="0" applyFont="1"/>
    <xf numFmtId="43" fontId="14" fillId="4" borderId="1" xfId="1" applyFont="1" applyFill="1" applyBorder="1" applyAlignment="1">
      <alignment horizontal="center" vertical="center"/>
    </xf>
    <xf numFmtId="43" fontId="11" fillId="5" borderId="6" xfId="0" quotePrefix="1" applyNumberFormat="1" applyFont="1" applyFill="1" applyBorder="1" applyAlignment="1">
      <alignment horizontal="right" vertical="center"/>
    </xf>
    <xf numFmtId="164" fontId="14" fillId="4" borderId="1" xfId="1" applyNumberFormat="1" applyFont="1" applyFill="1" applyBorder="1" applyAlignment="1">
      <alignment horizontal="center" vertical="center"/>
    </xf>
    <xf numFmtId="164" fontId="11" fillId="5" borderId="6" xfId="0" quotePrefix="1" applyNumberFormat="1" applyFont="1" applyFill="1" applyBorder="1" applyAlignment="1">
      <alignment horizontal="right" vertical="center"/>
    </xf>
    <xf numFmtId="164" fontId="11" fillId="0" borderId="0" xfId="1" applyNumberFormat="1" applyFont="1" applyBorder="1" applyAlignment="1">
      <alignment horizontal="center" vertical="center"/>
    </xf>
    <xf numFmtId="164" fontId="11" fillId="5" borderId="1" xfId="1" applyNumberFormat="1" applyFont="1" applyFill="1" applyBorder="1" applyAlignment="1">
      <alignment horizontal="center" vertical="center"/>
    </xf>
    <xf numFmtId="164" fontId="11" fillId="0" borderId="0" xfId="1" applyNumberFormat="1" applyFont="1" applyAlignment="1">
      <alignment vertical="center"/>
    </xf>
    <xf numFmtId="164" fontId="11" fillId="3" borderId="1" xfId="1" applyNumberFormat="1" applyFont="1" applyFill="1" applyBorder="1" applyAlignment="1">
      <alignment horizontal="center" vertical="center"/>
    </xf>
    <xf numFmtId="164" fontId="11" fillId="4" borderId="1" xfId="1" applyNumberFormat="1" applyFont="1" applyFill="1" applyBorder="1" applyAlignment="1">
      <alignment horizontal="center" vertical="center"/>
    </xf>
    <xf numFmtId="164" fontId="11" fillId="0" borderId="1" xfId="1" applyNumberFormat="1" applyFont="1" applyBorder="1" applyAlignment="1">
      <alignment horizontal="center" vertical="center"/>
    </xf>
    <xf numFmtId="164" fontId="0" fillId="0" borderId="0" xfId="1" applyNumberFormat="1" applyFont="1"/>
    <xf numFmtId="164" fontId="0" fillId="0" borderId="0" xfId="0" applyNumberFormat="1"/>
    <xf numFmtId="43" fontId="11" fillId="4" borderId="1" xfId="1" applyNumberFormat="1" applyFont="1" applyFill="1" applyBorder="1" applyAlignment="1">
      <alignment horizontal="center" vertical="center"/>
    </xf>
    <xf numFmtId="43" fontId="11" fillId="5" borderId="1" xfId="1" applyNumberFormat="1" applyFont="1" applyFill="1" applyBorder="1" applyAlignment="1">
      <alignment horizontal="center" vertical="center"/>
    </xf>
    <xf numFmtId="43" fontId="0" fillId="0" borderId="0" xfId="1" applyNumberFormat="1" applyFont="1"/>
    <xf numFmtId="43" fontId="14" fillId="0" borderId="1" xfId="1" applyFont="1" applyFill="1" applyBorder="1" applyAlignment="1">
      <alignment horizontal="center" vertical="center"/>
    </xf>
    <xf numFmtId="2" fontId="0" fillId="0" borderId="0" xfId="0" applyNumberFormat="1"/>
    <xf numFmtId="0" fontId="2" fillId="2" borderId="1" xfId="0" applyFont="1" applyFill="1" applyBorder="1" applyAlignment="1">
      <alignment horizontal="center" vertical="center" wrapText="1"/>
    </xf>
    <xf numFmtId="0" fontId="2" fillId="2" borderId="1" xfId="0" applyFont="1" applyFill="1" applyBorder="1" applyAlignment="1">
      <alignment horizontal="center" vertical="center" wrapText="1"/>
    </xf>
    <xf numFmtId="43" fontId="0" fillId="0" borderId="0" xfId="0" applyNumberFormat="1"/>
    <xf numFmtId="165" fontId="0" fillId="0" borderId="0" xfId="2" applyNumberFormat="1" applyFont="1"/>
    <xf numFmtId="1" fontId="0" fillId="0" borderId="0" xfId="0" applyNumberFormat="1"/>
    <xf numFmtId="0" fontId="0" fillId="0" borderId="0" xfId="0" applyFill="1"/>
    <xf numFmtId="0" fontId="15" fillId="0" borderId="0" xfId="0" applyFont="1" applyFill="1"/>
    <xf numFmtId="43" fontId="11" fillId="6" borderId="4" xfId="1" applyFont="1" applyFill="1" applyBorder="1" applyAlignment="1">
      <alignment horizontal="center" vertical="center"/>
    </xf>
    <xf numFmtId="164" fontId="14" fillId="4" borderId="2" xfId="1" applyNumberFormat="1" applyFont="1" applyFill="1" applyBorder="1" applyAlignment="1">
      <alignment horizontal="center" vertical="center"/>
    </xf>
    <xf numFmtId="43" fontId="5" fillId="4" borderId="2" xfId="1" applyFont="1" applyFill="1" applyBorder="1" applyAlignment="1">
      <alignment horizontal="center" vertical="center" wrapText="1"/>
    </xf>
    <xf numFmtId="164" fontId="12" fillId="3" borderId="6" xfId="0" quotePrefix="1" applyNumberFormat="1" applyFont="1" applyFill="1" applyBorder="1" applyAlignment="1">
      <alignment horizontal="right" vertical="center"/>
    </xf>
    <xf numFmtId="0" fontId="13" fillId="0" borderId="7" xfId="3" applyFont="1" applyFill="1" applyBorder="1" applyAlignment="1" applyProtection="1">
      <alignment vertical="center"/>
    </xf>
    <xf numFmtId="0" fontId="4" fillId="0" borderId="7" xfId="3" applyFont="1" applyFill="1" applyBorder="1" applyAlignment="1" applyProtection="1">
      <alignment vertical="center"/>
    </xf>
    <xf numFmtId="166" fontId="4" fillId="0" borderId="7" xfId="3" applyNumberFormat="1" applyFont="1" applyFill="1" applyBorder="1" applyAlignment="1" applyProtection="1">
      <alignment vertical="center"/>
    </xf>
    <xf numFmtId="0" fontId="3" fillId="0" borderId="0" xfId="3" applyFont="1" applyFill="1"/>
    <xf numFmtId="0" fontId="5" fillId="0" borderId="0" xfId="3" applyFont="1" applyFill="1" applyAlignment="1">
      <alignment vertical="center"/>
    </xf>
    <xf numFmtId="0" fontId="5" fillId="0" borderId="0" xfId="3" applyFont="1" applyAlignment="1" applyProtection="1">
      <alignment horizontal="left" vertical="center" wrapText="1"/>
    </xf>
    <xf numFmtId="39" fontId="7" fillId="0" borderId="5" xfId="3" applyNumberFormat="1" applyFont="1" applyBorder="1" applyAlignment="1" applyProtection="1">
      <alignment vertical="center"/>
      <protection locked="0"/>
    </xf>
    <xf numFmtId="39" fontId="8" fillId="0" borderId="8" xfId="3" applyNumberFormat="1" applyFont="1" applyBorder="1" applyAlignment="1" applyProtection="1">
      <alignment vertical="center"/>
      <protection locked="0"/>
    </xf>
    <xf numFmtId="0" fontId="8" fillId="0" borderId="0" xfId="3" applyFont="1" applyAlignment="1">
      <alignment vertical="center"/>
    </xf>
    <xf numFmtId="39" fontId="8" fillId="0" borderId="10" xfId="3" applyNumberFormat="1" applyFont="1" applyBorder="1" applyAlignment="1" applyProtection="1">
      <alignment vertical="center"/>
      <protection locked="0"/>
    </xf>
    <xf numFmtId="0" fontId="18" fillId="0" borderId="15" xfId="3" quotePrefix="1" applyFont="1" applyFill="1" applyBorder="1" applyAlignment="1">
      <alignment horizontal="right" vertical="center"/>
    </xf>
    <xf numFmtId="0" fontId="18" fillId="0" borderId="0" xfId="3" quotePrefix="1" applyFont="1" applyFill="1" applyBorder="1" applyAlignment="1">
      <alignment horizontal="right" vertical="center"/>
    </xf>
    <xf numFmtId="0" fontId="10" fillId="0" borderId="0" xfId="3" quotePrefix="1" applyFont="1" applyFill="1" applyBorder="1" applyAlignment="1">
      <alignment horizontal="right" vertical="center"/>
    </xf>
    <xf numFmtId="0" fontId="19" fillId="0" borderId="0" xfId="3" applyFont="1"/>
    <xf numFmtId="0" fontId="15" fillId="5" borderId="1" xfId="3" applyFont="1" applyFill="1" applyBorder="1" applyAlignment="1">
      <alignment horizontal="center" vertical="center" wrapText="1"/>
    </xf>
    <xf numFmtId="0" fontId="20" fillId="5" borderId="1" xfId="3" applyFont="1" applyFill="1" applyBorder="1" applyAlignment="1">
      <alignment horizontal="center" vertical="center"/>
    </xf>
    <xf numFmtId="0" fontId="20" fillId="5" borderId="6" xfId="3" applyFont="1" applyFill="1" applyBorder="1" applyAlignment="1">
      <alignment horizontal="center" vertical="center"/>
    </xf>
    <xf numFmtId="0" fontId="21" fillId="8" borderId="16" xfId="3" applyFont="1" applyFill="1" applyBorder="1" applyAlignment="1">
      <alignment horizontal="center" vertical="center" wrapText="1"/>
    </xf>
    <xf numFmtId="0" fontId="21" fillId="8" borderId="17" xfId="3" applyFont="1" applyFill="1" applyBorder="1" applyAlignment="1">
      <alignment horizontal="left" vertical="center" wrapText="1"/>
    </xf>
    <xf numFmtId="2" fontId="21" fillId="0" borderId="18" xfId="3" applyNumberFormat="1" applyFont="1" applyFill="1" applyBorder="1" applyAlignment="1">
      <alignment horizontal="center" vertical="center" wrapText="1"/>
    </xf>
    <xf numFmtId="2" fontId="21" fillId="0" borderId="19" xfId="3" applyNumberFormat="1" applyFont="1" applyFill="1" applyBorder="1" applyAlignment="1">
      <alignment horizontal="center" vertical="center" wrapText="1"/>
    </xf>
    <xf numFmtId="2" fontId="22" fillId="0" borderId="19" xfId="3" applyNumberFormat="1" applyFont="1" applyFill="1" applyBorder="1" applyAlignment="1">
      <alignment horizontal="center" vertical="center" wrapText="1"/>
    </xf>
    <xf numFmtId="2" fontId="22" fillId="0" borderId="19" xfId="3" quotePrefix="1" applyNumberFormat="1" applyFont="1" applyFill="1" applyBorder="1" applyAlignment="1">
      <alignment horizontal="center" vertical="center" wrapText="1"/>
    </xf>
    <xf numFmtId="166" fontId="22" fillId="0" borderId="19" xfId="4" applyNumberFormat="1" applyFont="1" applyFill="1" applyBorder="1" applyAlignment="1">
      <alignment horizontal="right" vertical="center"/>
    </xf>
    <xf numFmtId="166" fontId="23" fillId="0" borderId="19" xfId="4" applyNumberFormat="1" applyFont="1" applyFill="1" applyBorder="1" applyAlignment="1">
      <alignment horizontal="right" vertical="center"/>
    </xf>
    <xf numFmtId="166" fontId="22" fillId="0" borderId="20" xfId="4" applyNumberFormat="1" applyFont="1" applyFill="1" applyBorder="1" applyAlignment="1">
      <alignment horizontal="right" vertical="center"/>
    </xf>
    <xf numFmtId="166" fontId="22" fillId="0" borderId="16" xfId="4" applyNumberFormat="1" applyFont="1" applyFill="1" applyBorder="1" applyAlignment="1">
      <alignment horizontal="right" vertical="center"/>
    </xf>
    <xf numFmtId="166" fontId="22" fillId="0" borderId="21" xfId="4" applyNumberFormat="1" applyFont="1" applyFill="1" applyBorder="1" applyAlignment="1">
      <alignment horizontal="right" vertical="center"/>
    </xf>
    <xf numFmtId="166" fontId="22" fillId="0" borderId="17" xfId="4" applyNumberFormat="1" applyFont="1" applyFill="1" applyBorder="1" applyAlignment="1">
      <alignment horizontal="right" vertical="center"/>
    </xf>
    <xf numFmtId="0" fontId="24" fillId="0" borderId="0" xfId="3" applyFont="1" applyFill="1"/>
    <xf numFmtId="0" fontId="21" fillId="8" borderId="22" xfId="3" applyFont="1" applyFill="1" applyBorder="1" applyAlignment="1">
      <alignment horizontal="center" vertical="center" wrapText="1"/>
    </xf>
    <xf numFmtId="0" fontId="21" fillId="8" borderId="23" xfId="3" applyFont="1" applyFill="1" applyBorder="1" applyAlignment="1">
      <alignment horizontal="left" vertical="center" wrapText="1"/>
    </xf>
    <xf numFmtId="2" fontId="21" fillId="0" borderId="24" xfId="3" applyNumberFormat="1" applyFont="1" applyFill="1" applyBorder="1" applyAlignment="1">
      <alignment horizontal="center" vertical="center" wrapText="1"/>
    </xf>
    <xf numFmtId="2" fontId="21" fillId="0" borderId="25" xfId="3" applyNumberFormat="1" applyFont="1" applyFill="1" applyBorder="1" applyAlignment="1">
      <alignment horizontal="center" vertical="center" wrapText="1"/>
    </xf>
    <xf numFmtId="2" fontId="22" fillId="0" borderId="25" xfId="3" applyNumberFormat="1" applyFont="1" applyFill="1" applyBorder="1" applyAlignment="1">
      <alignment horizontal="center" vertical="center" wrapText="1"/>
    </xf>
    <xf numFmtId="2" fontId="22" fillId="0" borderId="25" xfId="3" quotePrefix="1" applyNumberFormat="1" applyFont="1" applyFill="1" applyBorder="1" applyAlignment="1">
      <alignment horizontal="center" vertical="center" wrapText="1"/>
    </xf>
    <xf numFmtId="166" fontId="22" fillId="0" borderId="25" xfId="4" applyNumberFormat="1" applyFont="1" applyFill="1" applyBorder="1" applyAlignment="1">
      <alignment horizontal="right" vertical="center"/>
    </xf>
    <xf numFmtId="166" fontId="23" fillId="0" borderId="25" xfId="4" applyNumberFormat="1" applyFont="1" applyFill="1" applyBorder="1" applyAlignment="1">
      <alignment horizontal="right" vertical="center"/>
    </xf>
    <xf numFmtId="166" fontId="22" fillId="0" borderId="23" xfId="4" applyNumberFormat="1" applyFont="1" applyFill="1" applyBorder="1" applyAlignment="1">
      <alignment horizontal="right" vertical="center"/>
    </xf>
    <xf numFmtId="166" fontId="22" fillId="0" borderId="26" xfId="4" applyNumberFormat="1" applyFont="1" applyFill="1" applyBorder="1" applyAlignment="1">
      <alignment horizontal="right" vertical="center"/>
    </xf>
    <xf numFmtId="2" fontId="21" fillId="8" borderId="24" xfId="3" applyNumberFormat="1" applyFont="1" applyFill="1" applyBorder="1" applyAlignment="1">
      <alignment horizontal="center" vertical="center" wrapText="1"/>
    </xf>
    <xf numFmtId="2" fontId="21" fillId="8" borderId="25" xfId="3" applyNumberFormat="1" applyFont="1" applyFill="1" applyBorder="1" applyAlignment="1">
      <alignment horizontal="center" vertical="center" wrapText="1"/>
    </xf>
    <xf numFmtId="166" fontId="23" fillId="9" borderId="25" xfId="4" applyNumberFormat="1" applyFont="1" applyFill="1" applyBorder="1" applyAlignment="1">
      <alignment horizontal="right" vertical="center"/>
    </xf>
    <xf numFmtId="166" fontId="23" fillId="9" borderId="26" xfId="4" applyNumberFormat="1" applyFont="1" applyFill="1" applyBorder="1" applyAlignment="1">
      <alignment horizontal="right" vertical="center"/>
    </xf>
    <xf numFmtId="2" fontId="21" fillId="8" borderId="32" xfId="3" applyNumberFormat="1" applyFont="1" applyFill="1" applyBorder="1" applyAlignment="1">
      <alignment horizontal="center" vertical="center" wrapText="1"/>
    </xf>
    <xf numFmtId="2" fontId="21" fillId="8" borderId="33" xfId="3" applyNumberFormat="1" applyFont="1" applyFill="1" applyBorder="1" applyAlignment="1">
      <alignment horizontal="center" vertical="center" wrapText="1"/>
    </xf>
    <xf numFmtId="2" fontId="22" fillId="0" borderId="33" xfId="3" applyNumberFormat="1" applyFont="1" applyFill="1" applyBorder="1" applyAlignment="1">
      <alignment horizontal="center" vertical="center" wrapText="1"/>
    </xf>
    <xf numFmtId="166" fontId="22" fillId="0" borderId="33" xfId="4" applyNumberFormat="1" applyFont="1" applyFill="1" applyBorder="1" applyAlignment="1">
      <alignment horizontal="right" vertical="center"/>
    </xf>
    <xf numFmtId="166" fontId="23" fillId="0" borderId="33" xfId="4" applyNumberFormat="1" applyFont="1" applyFill="1" applyBorder="1" applyAlignment="1">
      <alignment horizontal="right" vertical="center"/>
    </xf>
    <xf numFmtId="166" fontId="22" fillId="0" borderId="34" xfId="4" applyNumberFormat="1" applyFont="1" applyFill="1" applyBorder="1" applyAlignment="1">
      <alignment horizontal="right" vertical="center"/>
    </xf>
    <xf numFmtId="166" fontId="23" fillId="9" borderId="35" xfId="4" applyNumberFormat="1" applyFont="1" applyFill="1" applyBorder="1" applyAlignment="1">
      <alignment horizontal="right" vertical="center"/>
    </xf>
    <xf numFmtId="166" fontId="23" fillId="9" borderId="33" xfId="4" applyNumberFormat="1" applyFont="1" applyFill="1" applyBorder="1" applyAlignment="1">
      <alignment horizontal="right" vertical="center"/>
    </xf>
    <xf numFmtId="2" fontId="21" fillId="8" borderId="38" xfId="3" applyNumberFormat="1" applyFont="1" applyFill="1" applyBorder="1" applyAlignment="1">
      <alignment horizontal="center" vertical="center" wrapText="1"/>
    </xf>
    <xf numFmtId="2" fontId="21" fillId="8" borderId="21" xfId="3" applyNumberFormat="1" applyFont="1" applyFill="1" applyBorder="1" applyAlignment="1">
      <alignment horizontal="center" vertical="center" wrapText="1"/>
    </xf>
    <xf numFmtId="2" fontId="22" fillId="0" borderId="21" xfId="3" applyNumberFormat="1" applyFont="1" applyFill="1" applyBorder="1" applyAlignment="1">
      <alignment horizontal="center" vertical="center" wrapText="1"/>
    </xf>
    <xf numFmtId="166" fontId="23" fillId="9" borderId="21" xfId="4" applyNumberFormat="1" applyFont="1" applyFill="1" applyBorder="1" applyAlignment="1">
      <alignment horizontal="right" vertical="center"/>
    </xf>
    <xf numFmtId="2" fontId="22" fillId="0" borderId="39" xfId="3" applyNumberFormat="1" applyFont="1" applyFill="1" applyBorder="1" applyAlignment="1">
      <alignment horizontal="center" vertical="center" wrapText="1"/>
    </xf>
    <xf numFmtId="166" fontId="22" fillId="0" borderId="39" xfId="4" applyNumberFormat="1" applyFont="1" applyFill="1" applyBorder="1" applyAlignment="1">
      <alignment horizontal="right" vertical="center"/>
    </xf>
    <xf numFmtId="166" fontId="22" fillId="0" borderId="28" xfId="4" applyNumberFormat="1" applyFont="1" applyFill="1" applyBorder="1" applyAlignment="1">
      <alignment horizontal="right" vertical="center"/>
    </xf>
    <xf numFmtId="166" fontId="22" fillId="0" borderId="27" xfId="4" applyNumberFormat="1" applyFont="1" applyFill="1" applyBorder="1" applyAlignment="1">
      <alignment horizontal="right" vertical="center"/>
    </xf>
    <xf numFmtId="2" fontId="21" fillId="8" borderId="40" xfId="3" applyNumberFormat="1" applyFont="1" applyFill="1" applyBorder="1" applyAlignment="1">
      <alignment horizontal="center" vertical="center" wrapText="1"/>
    </xf>
    <xf numFmtId="2" fontId="21" fillId="8" borderId="39" xfId="3" applyNumberFormat="1" applyFont="1" applyFill="1" applyBorder="1" applyAlignment="1">
      <alignment horizontal="center" vertical="center" wrapText="1"/>
    </xf>
    <xf numFmtId="2" fontId="22" fillId="3" borderId="39" xfId="3" applyNumberFormat="1" applyFont="1" applyFill="1" applyBorder="1" applyAlignment="1">
      <alignment horizontal="center" vertical="center" wrapText="1"/>
    </xf>
    <xf numFmtId="166" fontId="22" fillId="0" borderId="35" xfId="4" applyNumberFormat="1" applyFont="1" applyFill="1" applyBorder="1" applyAlignment="1">
      <alignment horizontal="right" vertical="center"/>
    </xf>
    <xf numFmtId="2" fontId="21" fillId="8" borderId="41" xfId="3" applyNumberFormat="1" applyFont="1" applyFill="1" applyBorder="1" applyAlignment="1">
      <alignment horizontal="center" vertical="center" wrapText="1"/>
    </xf>
    <xf numFmtId="2" fontId="21" fillId="8" borderId="42" xfId="3" applyNumberFormat="1" applyFont="1" applyFill="1" applyBorder="1" applyAlignment="1">
      <alignment horizontal="center" vertical="center" wrapText="1"/>
    </xf>
    <xf numFmtId="2" fontId="22" fillId="0" borderId="42" xfId="3" applyNumberFormat="1" applyFont="1" applyFill="1" applyBorder="1" applyAlignment="1">
      <alignment horizontal="center" vertical="center" wrapText="1"/>
    </xf>
    <xf numFmtId="166" fontId="22" fillId="0" borderId="42" xfId="4" applyNumberFormat="1" applyFont="1" applyFill="1" applyBorder="1" applyAlignment="1">
      <alignment horizontal="right" vertical="center"/>
    </xf>
    <xf numFmtId="166" fontId="23" fillId="0" borderId="42" xfId="4" applyNumberFormat="1" applyFont="1" applyFill="1" applyBorder="1" applyAlignment="1">
      <alignment horizontal="right" vertical="center"/>
    </xf>
    <xf numFmtId="166" fontId="22" fillId="0" borderId="37" xfId="4" applyNumberFormat="1" applyFont="1" applyFill="1" applyBorder="1" applyAlignment="1">
      <alignment horizontal="right" vertical="center"/>
    </xf>
    <xf numFmtId="166" fontId="22" fillId="0" borderId="36" xfId="4" applyNumberFormat="1" applyFont="1" applyFill="1" applyBorder="1" applyAlignment="1">
      <alignment horizontal="right" vertical="center"/>
    </xf>
    <xf numFmtId="166" fontId="23" fillId="0" borderId="39" xfId="4" applyNumberFormat="1" applyFont="1" applyFill="1" applyBorder="1" applyAlignment="1">
      <alignment horizontal="right" vertical="center"/>
    </xf>
    <xf numFmtId="0" fontId="15" fillId="10" borderId="5" xfId="3" applyFont="1" applyFill="1" applyBorder="1" applyAlignment="1">
      <alignment horizontal="right" vertical="center"/>
    </xf>
    <xf numFmtId="0" fontId="15" fillId="10" borderId="8" xfId="3" applyFont="1" applyFill="1" applyBorder="1" applyAlignment="1">
      <alignment horizontal="left" vertical="center"/>
    </xf>
    <xf numFmtId="0" fontId="15" fillId="10" borderId="8" xfId="3" applyFont="1" applyFill="1" applyBorder="1" applyAlignment="1">
      <alignment horizontal="right" vertical="center"/>
    </xf>
    <xf numFmtId="0" fontId="15" fillId="10" borderId="6" xfId="3" applyFont="1" applyFill="1" applyBorder="1" applyAlignment="1">
      <alignment horizontal="right" vertical="center"/>
    </xf>
    <xf numFmtId="4" fontId="15" fillId="10" borderId="1" xfId="4" applyNumberFormat="1" applyFont="1" applyFill="1" applyBorder="1" applyAlignment="1">
      <alignment horizontal="center" vertical="center"/>
    </xf>
    <xf numFmtId="168" fontId="15" fillId="10" borderId="1" xfId="4" applyNumberFormat="1" applyFont="1" applyFill="1" applyBorder="1" applyAlignment="1">
      <alignment horizontal="center" vertical="center"/>
    </xf>
    <xf numFmtId="165" fontId="15" fillId="10" borderId="1" xfId="5" applyNumberFormat="1" applyFont="1" applyFill="1" applyBorder="1" applyAlignment="1">
      <alignment horizontal="right" vertical="center"/>
    </xf>
    <xf numFmtId="4" fontId="21" fillId="8" borderId="25" xfId="3" applyNumberFormat="1" applyFont="1" applyFill="1" applyBorder="1" applyAlignment="1">
      <alignment horizontal="center" vertical="center" wrapText="1"/>
    </xf>
    <xf numFmtId="4" fontId="22" fillId="0" borderId="25" xfId="4" applyNumberFormat="1" applyFont="1" applyFill="1" applyBorder="1" applyAlignment="1">
      <alignment horizontal="right" vertical="center"/>
    </xf>
    <xf numFmtId="4" fontId="22" fillId="0" borderId="17" xfId="4" applyNumberFormat="1" applyFont="1" applyFill="1" applyBorder="1" applyAlignment="1">
      <alignment horizontal="right" vertical="center"/>
    </xf>
    <xf numFmtId="4" fontId="22" fillId="0" borderId="24" xfId="4" applyNumberFormat="1" applyFont="1" applyFill="1" applyBorder="1" applyAlignment="1">
      <alignment horizontal="right" vertical="center"/>
    </xf>
    <xf numFmtId="4" fontId="22" fillId="0" borderId="23" xfId="4" applyNumberFormat="1" applyFont="1" applyFill="1" applyBorder="1" applyAlignment="1">
      <alignment horizontal="right" vertical="center"/>
    </xf>
    <xf numFmtId="169" fontId="23" fillId="9" borderId="24" xfId="4" applyNumberFormat="1" applyFont="1" applyFill="1" applyBorder="1" applyAlignment="1">
      <alignment horizontal="right" vertical="center"/>
    </xf>
    <xf numFmtId="169" fontId="23" fillId="9" borderId="25" xfId="4" applyNumberFormat="1" applyFont="1" applyFill="1" applyBorder="1" applyAlignment="1">
      <alignment horizontal="right" vertical="center"/>
    </xf>
    <xf numFmtId="4" fontId="21" fillId="8" borderId="39" xfId="3" applyNumberFormat="1" applyFont="1" applyFill="1" applyBorder="1" applyAlignment="1">
      <alignment horizontal="center" vertical="center" wrapText="1"/>
    </xf>
    <xf numFmtId="4" fontId="22" fillId="0" borderId="33" xfId="4" applyNumberFormat="1" applyFont="1" applyFill="1" applyBorder="1" applyAlignment="1">
      <alignment horizontal="right" vertical="center"/>
    </xf>
    <xf numFmtId="4" fontId="22" fillId="0" borderId="34" xfId="4" applyNumberFormat="1" applyFont="1" applyFill="1" applyBorder="1" applyAlignment="1">
      <alignment horizontal="right" vertical="center"/>
    </xf>
    <xf numFmtId="4" fontId="22" fillId="0" borderId="32" xfId="4" applyNumberFormat="1" applyFont="1" applyFill="1" applyBorder="1" applyAlignment="1">
      <alignment horizontal="right" vertical="center"/>
    </xf>
    <xf numFmtId="165" fontId="15" fillId="10" borderId="6" xfId="5" applyNumberFormat="1" applyFont="1" applyFill="1" applyBorder="1" applyAlignment="1">
      <alignment horizontal="right" vertical="center"/>
    </xf>
    <xf numFmtId="0" fontId="21" fillId="8" borderId="44" xfId="3" applyFont="1" applyFill="1" applyBorder="1" applyAlignment="1">
      <alignment horizontal="center" vertical="center" wrapText="1"/>
    </xf>
    <xf numFmtId="0" fontId="21" fillId="8" borderId="45" xfId="3" applyFont="1" applyFill="1" applyBorder="1" applyAlignment="1">
      <alignment horizontal="left" vertical="center" wrapText="1"/>
    </xf>
    <xf numFmtId="2" fontId="22" fillId="0" borderId="25" xfId="4" applyNumberFormat="1" applyFont="1" applyFill="1" applyBorder="1" applyAlignment="1">
      <alignment horizontal="right" vertical="center"/>
    </xf>
    <xf numFmtId="2" fontId="22" fillId="0" borderId="23" xfId="4" applyNumberFormat="1" applyFont="1" applyFill="1" applyBorder="1" applyAlignment="1">
      <alignment horizontal="right" vertical="center"/>
    </xf>
    <xf numFmtId="166" fontId="23" fillId="9" borderId="24" xfId="4" applyNumberFormat="1" applyFont="1" applyFill="1" applyBorder="1" applyAlignment="1">
      <alignment horizontal="right" vertical="center"/>
    </xf>
    <xf numFmtId="2" fontId="23" fillId="0" borderId="25" xfId="4" applyNumberFormat="1" applyFont="1" applyFill="1" applyBorder="1" applyAlignment="1">
      <alignment horizontal="right" vertical="center"/>
    </xf>
    <xf numFmtId="168" fontId="19" fillId="0" borderId="0" xfId="3" applyNumberFormat="1" applyFont="1" applyAlignment="1">
      <alignment horizontal="center"/>
    </xf>
    <xf numFmtId="0" fontId="19" fillId="0" borderId="46" xfId="3" applyFont="1" applyBorder="1"/>
    <xf numFmtId="0" fontId="17" fillId="0" borderId="0" xfId="3"/>
    <xf numFmtId="0" fontId="15" fillId="7" borderId="5" xfId="3" applyFont="1" applyFill="1" applyBorder="1" applyAlignment="1">
      <alignment horizontal="right" vertical="center"/>
    </xf>
    <xf numFmtId="0" fontId="15" fillId="7" borderId="8" xfId="3" applyFont="1" applyFill="1" applyBorder="1" applyAlignment="1">
      <alignment horizontal="right" vertical="center"/>
    </xf>
    <xf numFmtId="0" fontId="15" fillId="7" borderId="6" xfId="3" applyFont="1" applyFill="1" applyBorder="1" applyAlignment="1">
      <alignment horizontal="right" vertical="center"/>
    </xf>
    <xf numFmtId="4" fontId="15" fillId="7" borderId="1" xfId="4" applyNumberFormat="1" applyFont="1" applyFill="1" applyBorder="1" applyAlignment="1">
      <alignment horizontal="center" vertical="center"/>
    </xf>
    <xf numFmtId="168" fontId="15" fillId="7" borderId="1" xfId="4" applyNumberFormat="1" applyFont="1" applyFill="1" applyBorder="1" applyAlignment="1">
      <alignment horizontal="center" vertical="center"/>
    </xf>
    <xf numFmtId="165" fontId="15" fillId="7" borderId="1" xfId="4" applyNumberFormat="1" applyFont="1" applyFill="1" applyBorder="1" applyAlignment="1">
      <alignment horizontal="right" vertical="center"/>
    </xf>
    <xf numFmtId="165" fontId="15" fillId="7" borderId="6" xfId="4" applyNumberFormat="1" applyFont="1" applyFill="1" applyBorder="1" applyAlignment="1">
      <alignment horizontal="right" vertical="center"/>
    </xf>
    <xf numFmtId="0" fontId="2" fillId="2" borderId="2"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2" fillId="2" borderId="4" xfId="0" applyFont="1" applyFill="1" applyBorder="1" applyAlignment="1">
      <alignment horizontal="center" vertical="center" wrapText="1"/>
    </xf>
    <xf numFmtId="0" fontId="2" fillId="2" borderId="9" xfId="0" applyFont="1" applyFill="1" applyBorder="1" applyAlignment="1">
      <alignment horizontal="center" vertical="center" wrapText="1"/>
    </xf>
    <xf numFmtId="0" fontId="2" fillId="2" borderId="12" xfId="0" applyFont="1" applyFill="1" applyBorder="1" applyAlignment="1">
      <alignment horizontal="center" vertical="center" wrapText="1"/>
    </xf>
    <xf numFmtId="43" fontId="5" fillId="4" borderId="2" xfId="1" applyFont="1" applyFill="1" applyBorder="1" applyAlignment="1">
      <alignment horizontal="center" vertical="center" wrapText="1"/>
    </xf>
    <xf numFmtId="43" fontId="5" fillId="4" borderId="3" xfId="1" applyFont="1" applyFill="1" applyBorder="1" applyAlignment="1">
      <alignment horizontal="center" vertical="center" wrapText="1"/>
    </xf>
    <xf numFmtId="0" fontId="2" fillId="2" borderId="13" xfId="0" applyFont="1" applyFill="1" applyBorder="1" applyAlignment="1">
      <alignment horizontal="center" vertical="center" wrapText="1"/>
    </xf>
    <xf numFmtId="0" fontId="2" fillId="2" borderId="11" xfId="0" applyFont="1" applyFill="1" applyBorder="1" applyAlignment="1">
      <alignment horizontal="center" vertical="center" wrapText="1"/>
    </xf>
    <xf numFmtId="0" fontId="2" fillId="2" borderId="14" xfId="0" applyFont="1" applyFill="1" applyBorder="1" applyAlignment="1">
      <alignment horizontal="center" vertical="center" wrapText="1"/>
    </xf>
    <xf numFmtId="0" fontId="2" fillId="2" borderId="5"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10" xfId="0" applyFont="1" applyFill="1" applyBorder="1" applyAlignment="1">
      <alignment horizontal="center" vertical="center" wrapText="1"/>
    </xf>
    <xf numFmtId="0" fontId="15" fillId="5" borderId="5" xfId="3" applyFont="1" applyFill="1" applyBorder="1" applyAlignment="1">
      <alignment horizontal="center" vertical="center"/>
    </xf>
    <xf numFmtId="0" fontId="15" fillId="5" borderId="8" xfId="3" applyFont="1" applyFill="1" applyBorder="1" applyAlignment="1">
      <alignment horizontal="center" vertical="center"/>
    </xf>
    <xf numFmtId="0" fontId="15" fillId="5" borderId="6" xfId="3" applyFont="1" applyFill="1" applyBorder="1" applyAlignment="1">
      <alignment horizontal="center" vertical="center"/>
    </xf>
    <xf numFmtId="0" fontId="21" fillId="8" borderId="36" xfId="3" applyFont="1" applyFill="1" applyBorder="1" applyAlignment="1">
      <alignment horizontal="center" vertical="center" wrapText="1"/>
    </xf>
    <xf numFmtId="0" fontId="21" fillId="8" borderId="15" xfId="3" applyFont="1" applyFill="1" applyBorder="1" applyAlignment="1">
      <alignment horizontal="center" vertical="center" wrapText="1"/>
    </xf>
    <xf numFmtId="0" fontId="21" fillId="8" borderId="30" xfId="3" applyFont="1" applyFill="1" applyBorder="1" applyAlignment="1">
      <alignment horizontal="center" vertical="center" wrapText="1"/>
    </xf>
    <xf numFmtId="0" fontId="21" fillId="8" borderId="37" xfId="3" applyFont="1" applyFill="1" applyBorder="1" applyAlignment="1">
      <alignment horizontal="left" vertical="center" wrapText="1"/>
    </xf>
    <xf numFmtId="0" fontId="21" fillId="8" borderId="29" xfId="3" applyFont="1" applyFill="1" applyBorder="1" applyAlignment="1">
      <alignment horizontal="left" vertical="center" wrapText="1"/>
    </xf>
    <xf numFmtId="0" fontId="21" fillId="8" borderId="31" xfId="3" applyFont="1" applyFill="1" applyBorder="1" applyAlignment="1">
      <alignment horizontal="left" vertical="center" wrapText="1"/>
    </xf>
    <xf numFmtId="0" fontId="21" fillId="8" borderId="22" xfId="3" applyFont="1" applyFill="1" applyBorder="1" applyAlignment="1">
      <alignment horizontal="center" vertical="center" wrapText="1"/>
    </xf>
    <xf numFmtId="0" fontId="21" fillId="8" borderId="37" xfId="3" applyFont="1" applyFill="1" applyBorder="1" applyAlignment="1">
      <alignment horizontal="center" vertical="center" wrapText="1"/>
    </xf>
    <xf numFmtId="0" fontId="21" fillId="8" borderId="29" xfId="3" applyFont="1" applyFill="1" applyBorder="1" applyAlignment="1">
      <alignment horizontal="center" vertical="center" wrapText="1"/>
    </xf>
    <xf numFmtId="0" fontId="21" fillId="8" borderId="20" xfId="3" applyFont="1" applyFill="1" applyBorder="1" applyAlignment="1">
      <alignment horizontal="center" vertical="center" wrapText="1"/>
    </xf>
    <xf numFmtId="0" fontId="21" fillId="8" borderId="43" xfId="3" applyFont="1" applyFill="1" applyBorder="1" applyAlignment="1">
      <alignment horizontal="center" vertical="center" wrapText="1"/>
    </xf>
    <xf numFmtId="0" fontId="21" fillId="8" borderId="11" xfId="3" applyFont="1" applyFill="1" applyBorder="1" applyAlignment="1">
      <alignment horizontal="center" vertical="center" wrapText="1"/>
    </xf>
    <xf numFmtId="0" fontId="21" fillId="8" borderId="28" xfId="3" applyFont="1" applyFill="1" applyBorder="1" applyAlignment="1">
      <alignment horizontal="center" vertical="center" wrapText="1"/>
    </xf>
    <xf numFmtId="0" fontId="21" fillId="8" borderId="31" xfId="3" applyFont="1" applyFill="1" applyBorder="1" applyAlignment="1">
      <alignment horizontal="center" vertical="center" wrapText="1"/>
    </xf>
    <xf numFmtId="0" fontId="21" fillId="8" borderId="27" xfId="3" applyFont="1" applyFill="1" applyBorder="1" applyAlignment="1">
      <alignment horizontal="center" vertical="center" wrapText="1"/>
    </xf>
    <xf numFmtId="0" fontId="21" fillId="8" borderId="28" xfId="3" applyFont="1" applyFill="1" applyBorder="1" applyAlignment="1">
      <alignment horizontal="left" vertical="center" wrapText="1"/>
    </xf>
    <xf numFmtId="0" fontId="15" fillId="5" borderId="1" xfId="3" applyFont="1" applyFill="1" applyBorder="1" applyAlignment="1">
      <alignment horizontal="center" vertical="center"/>
    </xf>
    <xf numFmtId="0" fontId="15" fillId="5" borderId="1" xfId="3" applyFont="1" applyFill="1" applyBorder="1" applyAlignment="1">
      <alignment horizontal="center" vertical="center" wrapText="1"/>
    </xf>
    <xf numFmtId="43" fontId="11" fillId="6" borderId="2" xfId="1" applyFont="1" applyFill="1" applyBorder="1" applyAlignment="1">
      <alignment horizontal="center" vertical="center"/>
    </xf>
    <xf numFmtId="43" fontId="11" fillId="6" borderId="3" xfId="1" applyFont="1" applyFill="1" applyBorder="1" applyAlignment="1">
      <alignment horizontal="center" vertical="center"/>
    </xf>
    <xf numFmtId="43" fontId="11" fillId="6" borderId="4" xfId="1" applyFont="1" applyFill="1" applyBorder="1" applyAlignment="1">
      <alignment horizontal="center" vertical="center"/>
    </xf>
    <xf numFmtId="164" fontId="11" fillId="6" borderId="2" xfId="1" applyNumberFormat="1" applyFont="1" applyFill="1" applyBorder="1" applyAlignment="1">
      <alignment horizontal="center" vertical="center"/>
    </xf>
    <xf numFmtId="164" fontId="11" fillId="6" borderId="4" xfId="1" applyNumberFormat="1" applyFont="1" applyFill="1" applyBorder="1" applyAlignment="1">
      <alignment horizontal="center" vertical="center"/>
    </xf>
    <xf numFmtId="164" fontId="11" fillId="4" borderId="2" xfId="1" applyNumberFormat="1" applyFont="1" applyFill="1" applyBorder="1" applyAlignment="1">
      <alignment horizontal="center" vertical="center"/>
    </xf>
    <xf numFmtId="164" fontId="11" fillId="4" borderId="3" xfId="1" applyNumberFormat="1" applyFont="1" applyFill="1" applyBorder="1" applyAlignment="1">
      <alignment horizontal="center" vertical="center"/>
    </xf>
    <xf numFmtId="164" fontId="11" fillId="4" borderId="4" xfId="1" applyNumberFormat="1" applyFont="1" applyFill="1" applyBorder="1" applyAlignment="1">
      <alignment horizontal="center" vertical="center"/>
    </xf>
    <xf numFmtId="43" fontId="11" fillId="7" borderId="2" xfId="1" applyFont="1" applyFill="1" applyBorder="1" applyAlignment="1">
      <alignment horizontal="center" vertical="center" wrapText="1"/>
    </xf>
    <xf numFmtId="43" fontId="11" fillId="7" borderId="3" xfId="1" applyFont="1" applyFill="1" applyBorder="1" applyAlignment="1">
      <alignment horizontal="center" vertical="center" wrapText="1"/>
    </xf>
    <xf numFmtId="43" fontId="11" fillId="7" borderId="4" xfId="1" applyFont="1" applyFill="1" applyBorder="1" applyAlignment="1">
      <alignment horizontal="center" vertical="center" wrapText="1"/>
    </xf>
    <xf numFmtId="0" fontId="11" fillId="2" borderId="2" xfId="0" applyFont="1" applyFill="1" applyBorder="1" applyAlignment="1">
      <alignment horizontal="center" vertical="center" wrapText="1"/>
    </xf>
    <xf numFmtId="0" fontId="11" fillId="2" borderId="3" xfId="0" applyFont="1" applyFill="1" applyBorder="1" applyAlignment="1">
      <alignment horizontal="center" vertical="center" wrapText="1"/>
    </xf>
    <xf numFmtId="164" fontId="11" fillId="0" borderId="2" xfId="1" applyNumberFormat="1" applyFont="1" applyBorder="1" applyAlignment="1">
      <alignment horizontal="center" vertical="center"/>
    </xf>
    <xf numFmtId="164" fontId="11" fillId="0" borderId="3" xfId="1" applyNumberFormat="1" applyFont="1" applyBorder="1" applyAlignment="1">
      <alignment horizontal="center" vertical="center"/>
    </xf>
    <xf numFmtId="164" fontId="11" fillId="0" borderId="4" xfId="1" applyNumberFormat="1" applyFont="1" applyBorder="1" applyAlignment="1">
      <alignment horizontal="center" vertical="center"/>
    </xf>
    <xf numFmtId="43" fontId="16" fillId="0" borderId="2" xfId="1" applyFont="1" applyBorder="1" applyAlignment="1">
      <alignment horizontal="center" vertical="center" wrapText="1"/>
    </xf>
    <xf numFmtId="43" fontId="16" fillId="0" borderId="3" xfId="1" applyFont="1" applyBorder="1" applyAlignment="1">
      <alignment horizontal="center" vertical="center" wrapText="1"/>
    </xf>
    <xf numFmtId="43" fontId="16" fillId="0" borderId="4" xfId="1" applyFont="1" applyBorder="1" applyAlignment="1">
      <alignment horizontal="center" vertical="center" wrapText="1"/>
    </xf>
    <xf numFmtId="43" fontId="11" fillId="0" borderId="2" xfId="1" applyFont="1" applyFill="1" applyBorder="1" applyAlignment="1">
      <alignment horizontal="center" vertical="center" wrapText="1"/>
    </xf>
    <xf numFmtId="43" fontId="11" fillId="0" borderId="3" xfId="1" applyFont="1" applyFill="1" applyBorder="1" applyAlignment="1">
      <alignment horizontal="center" vertical="center" wrapText="1"/>
    </xf>
    <xf numFmtId="43" fontId="11" fillId="0" borderId="4" xfId="1" applyFont="1" applyFill="1" applyBorder="1" applyAlignment="1">
      <alignment horizontal="center" vertical="center" wrapText="1"/>
    </xf>
    <xf numFmtId="43" fontId="11" fillId="0" borderId="2" xfId="1" applyFont="1" applyBorder="1" applyAlignment="1">
      <alignment horizontal="center" vertical="center" wrapText="1"/>
    </xf>
    <xf numFmtId="43" fontId="11" fillId="0" borderId="3" xfId="1" applyFont="1" applyBorder="1" applyAlignment="1">
      <alignment horizontal="center" vertical="center" wrapText="1"/>
    </xf>
    <xf numFmtId="43" fontId="11" fillId="0" borderId="4" xfId="1" applyFont="1" applyBorder="1" applyAlignment="1">
      <alignment horizontal="center" vertical="center" wrapText="1"/>
    </xf>
    <xf numFmtId="43" fontId="16" fillId="7" borderId="2" xfId="1" applyFont="1" applyFill="1" applyBorder="1" applyAlignment="1">
      <alignment horizontal="center" vertical="center" wrapText="1"/>
    </xf>
    <xf numFmtId="43" fontId="16" fillId="7" borderId="3" xfId="1" applyFont="1" applyFill="1" applyBorder="1" applyAlignment="1">
      <alignment horizontal="center" vertical="center" wrapText="1"/>
    </xf>
    <xf numFmtId="43" fontId="16" fillId="7" borderId="4" xfId="1" applyFont="1" applyFill="1" applyBorder="1" applyAlignment="1">
      <alignment horizontal="center" vertical="center" wrapText="1"/>
    </xf>
    <xf numFmtId="43" fontId="11" fillId="6" borderId="2" xfId="1" applyNumberFormat="1" applyFont="1" applyFill="1" applyBorder="1" applyAlignment="1">
      <alignment horizontal="center" vertical="center"/>
    </xf>
    <xf numFmtId="43" fontId="11" fillId="6" borderId="3" xfId="1" applyNumberFormat="1" applyFont="1" applyFill="1" applyBorder="1" applyAlignment="1">
      <alignment horizontal="center" vertical="center"/>
    </xf>
    <xf numFmtId="43" fontId="11" fillId="6" borderId="4" xfId="1" applyNumberFormat="1" applyFont="1" applyFill="1" applyBorder="1" applyAlignment="1">
      <alignment horizontal="center" vertical="center"/>
    </xf>
  </cellXfs>
  <cellStyles count="7">
    <cellStyle name="Normal" xfId="0" builtinId="0"/>
    <cellStyle name="Normal 2" xfId="3"/>
    <cellStyle name="Porcentagem" xfId="2" builtinId="5"/>
    <cellStyle name="Porcentagem 2" xfId="5"/>
    <cellStyle name="Separador de milhares" xfId="1" builtinId="3"/>
    <cellStyle name="Separador de milhares 2" xfId="4"/>
    <cellStyle name="Vírgula 2" xfId="6"/>
  </cellStyles>
  <dxfs count="0"/>
  <tableStyles count="0" defaultTableStyle="TableStyleMedium9" defaultPivotStyle="PivotStyleLight16"/>
  <colors>
    <mruColors>
      <color rgb="FFFFFFCC"/>
      <color rgb="FFFFFF99"/>
      <color rgb="FF36609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ARQUIVOS%20QG%20PC1/PPP%20RODOVIAS%20MG%20-%202015/LOTE%20POUSO%20ALEGRE%20CONSOLIDADO/MODELAGEM%20FINANCEIRA%20LOTE%20POUSO%20ALEGRE%20CONSOLIDADO/CAPEX%20-%20PMI-MG%20-%20Lote%20Pouso%20Alegre.xlsb"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DER-MG"/>
      <sheetName val="CPUs"/>
      <sheetName val="Sicro"/>
      <sheetName val="BDI"/>
      <sheetName val="Índices"/>
      <sheetName val="Resumo Geral"/>
      <sheetName val="Gestão Ambiental"/>
      <sheetName val="Edificações"/>
      <sheetName val="TI"/>
      <sheetName val="Recuperação"/>
      <sheetName val="Manutenção"/>
      <sheetName val="Premissas Dupl."/>
      <sheetName val="Duplicação"/>
      <sheetName val="Dupl. Resumo"/>
      <sheetName val="Premissas Contornos"/>
      <sheetName val="Contornos"/>
      <sheetName val="Premissas Fx Adicionais"/>
      <sheetName val="Faixas Adicionais"/>
      <sheetName val="Premissas Marginais"/>
      <sheetName val="Marginais"/>
      <sheetName val="Passarelas"/>
      <sheetName val="Melhoria de Acessos"/>
      <sheetName val="Trevo Completo em Desnível"/>
      <sheetName val="Interseçao em Nível - 3 Ramos"/>
      <sheetName val="Interseção em Nível - 4 Ramos"/>
      <sheetName val="Melhorias Interseções"/>
      <sheetName val="Acostamento"/>
      <sheetName val="Parada Ônibus"/>
      <sheetName val="Travessia Pedestres"/>
    </sheetNames>
    <sheetDataSet>
      <sheetData sheetId="0">
        <row r="2">
          <cell r="A2" t="str">
            <v>CP012</v>
          </cell>
          <cell r="B2" t="str">
            <v>Cadastro Geral de Sistema de Drenagem e OACs</v>
          </cell>
          <cell r="C2" t="str">
            <v>vb</v>
          </cell>
          <cell r="D2">
            <v>300</v>
          </cell>
        </row>
        <row r="3">
          <cell r="A3" t="str">
            <v>CP016</v>
          </cell>
          <cell r="B3" t="str">
            <v>Cadastro de Elementos de Proteção e Segurança</v>
          </cell>
          <cell r="C3" t="str">
            <v>vb</v>
          </cell>
          <cell r="D3">
            <v>100</v>
          </cell>
        </row>
        <row r="4">
          <cell r="A4" t="str">
            <v>CP020</v>
          </cell>
          <cell r="B4" t="str">
            <v>Cadastro Geral do Sistema de Iluminação</v>
          </cell>
          <cell r="C4" t="str">
            <v>vb</v>
          </cell>
          <cell r="D4">
            <v>100</v>
          </cell>
        </row>
        <row r="5">
          <cell r="A5" t="str">
            <v>CP028</v>
          </cell>
          <cell r="B5" t="str">
            <v>Cadastro Canteiro Central e Faixa de Domínio</v>
          </cell>
          <cell r="C5" t="str">
            <v>vb</v>
          </cell>
          <cell r="D5">
            <v>200</v>
          </cell>
        </row>
        <row r="6">
          <cell r="A6" t="str">
            <v>CP024</v>
          </cell>
          <cell r="B6" t="str">
            <v>Reparo do Sistema de Iluminação Existente</v>
          </cell>
          <cell r="C6" t="str">
            <v>km</v>
          </cell>
          <cell r="D6">
            <v>20172.768</v>
          </cell>
        </row>
        <row r="7">
          <cell r="B7" t="str">
            <v>POSTE CONCRETO SEÇÃO CIRCULAR COMPRIMENTO=14M  CARGA NOMINAL NO TOPO 400KG INCLUSIVE ESCAVACAO EXCLUSIVE TRANSPORTE - FORNECIMENTO E COLOCAÇÃO</v>
          </cell>
          <cell r="C7" t="str">
            <v>UN</v>
          </cell>
          <cell r="D7">
            <v>4836.08</v>
          </cell>
        </row>
        <row r="8">
          <cell r="B8" t="str">
            <v>CABO DE COBRE ISOLADO PVC 450/750V 185MM2 RESISTENTE A CHAMA - FORNECIMENTO E INSTALACAO</v>
          </cell>
          <cell r="C8" t="str">
            <v>M</v>
          </cell>
          <cell r="D8">
            <v>11800</v>
          </cell>
        </row>
        <row r="9">
          <cell r="B9" t="str">
            <v>LAMPADA DE VAPOR DE MERCURIO DE 400W/250V - FORNECIMENTO E INSTALACAO</v>
          </cell>
          <cell r="C9" t="str">
            <v>UN</v>
          </cell>
          <cell r="D9">
            <v>1131.5999999999999</v>
          </cell>
        </row>
        <row r="10">
          <cell r="B10" t="str">
            <v>LUMINARIA ABERTA PARA ILUMINACAO PUBLICA, PARA LAMPADA A VAPOR DE MERCURIO ATE 400W E MISTA ATE 500W, COM BRACO EM TUBO DE ACO GALV D=50MM PROJ HOR=2.500MM E PROJ VERT= 2.200MM, FORNECIMENTO E INSTALACAO</v>
          </cell>
          <cell r="C10" t="str">
            <v>UN</v>
          </cell>
          <cell r="D10">
            <v>571.20000000000005</v>
          </cell>
        </row>
        <row r="11">
          <cell r="B11" t="str">
            <v>MATERIAIS DIVERSOS</v>
          </cell>
          <cell r="C11" t="str">
            <v>VB</v>
          </cell>
          <cell r="D11">
            <v>1833.8880000000001</v>
          </cell>
        </row>
        <row r="12">
          <cell r="A12" t="str">
            <v>CP032</v>
          </cell>
          <cell r="B12" t="str">
            <v>Sistemas Elétricos e de Iluminação</v>
          </cell>
          <cell r="C12" t="str">
            <v>km</v>
          </cell>
          <cell r="D12">
            <v>216174.86000000002</v>
          </cell>
        </row>
        <row r="13">
          <cell r="B13" t="str">
            <v>POSTE CONCRETO SEÇÃO CIRCULAR COMPRIMENTO=14M  CARGA NOMINAL NO TOPO 400KG INCLUSIVE ESCAVACAO EXCLUSIVE TRANSPORTE - FORNECIMENTO E COLOCAÇÃO</v>
          </cell>
          <cell r="C13" t="str">
            <v>UN</v>
          </cell>
          <cell r="D13">
            <v>72541.2</v>
          </cell>
        </row>
        <row r="14">
          <cell r="B14" t="str">
            <v>CABO DE COBRE ISOLADO PVC 450/750V 185MM2 RESISTENTE A CHAMA - FORNECIMENTO E INSTALACAO</v>
          </cell>
          <cell r="C14" t="str">
            <v>M</v>
          </cell>
          <cell r="D14">
            <v>118000</v>
          </cell>
        </row>
        <row r="15">
          <cell r="B15" t="str">
            <v>LAMPADA DE VAPOR DE MERCURIO DE 400W/250V - FORNECIMENTO E INSTALACAO</v>
          </cell>
          <cell r="C15" t="str">
            <v>UN</v>
          </cell>
          <cell r="D15">
            <v>1697.3999999999999</v>
          </cell>
        </row>
        <row r="16">
          <cell r="B16" t="str">
            <v>LUMINARIA ABERTA PARA ILUMINACAO PUBLICA, PARA LAMPADA A VAPOR DE MERCURIO ATE 400W E MISTA ATE 500W, COM BRACO EM TUBO DE ACO GALV D=50MM PROJ HOR=2.500MM E PROJ VERT= 2.200MM, FORNECIMENTO E INSTALACAO</v>
          </cell>
          <cell r="C16" t="str">
            <v>UN</v>
          </cell>
          <cell r="D16">
            <v>4284</v>
          </cell>
        </row>
        <row r="17">
          <cell r="B17" t="str">
            <v>MATERIAIS DIVERSOS</v>
          </cell>
          <cell r="C17" t="str">
            <v>VB</v>
          </cell>
          <cell r="D17">
            <v>19652.260000000002</v>
          </cell>
        </row>
        <row r="18">
          <cell r="A18" t="str">
            <v>CP036</v>
          </cell>
          <cell r="B18" t="str">
            <v>Edificação - Sinapi Abr/2015 MG</v>
          </cell>
          <cell r="C18" t="str">
            <v>m2</v>
          </cell>
          <cell r="D18">
            <v>1408.3</v>
          </cell>
          <cell r="E18">
            <v>873.43</v>
          </cell>
        </row>
        <row r="19">
          <cell r="A19" t="str">
            <v>CP040</v>
          </cell>
          <cell r="B19" t="str">
            <v>Estacionamento</v>
          </cell>
          <cell r="C19" t="str">
            <v>m2</v>
          </cell>
          <cell r="D19">
            <v>140.83000000000001</v>
          </cell>
        </row>
        <row r="20">
          <cell r="A20" t="str">
            <v>CP044</v>
          </cell>
          <cell r="B20" t="str">
            <v>Edificações - Reforma</v>
          </cell>
          <cell r="C20" t="str">
            <v>m2</v>
          </cell>
          <cell r="D20">
            <v>352.07499999999999</v>
          </cell>
        </row>
        <row r="21">
          <cell r="A21" t="str">
            <v>CP048</v>
          </cell>
          <cell r="B21" t="str">
            <v>TSD com Asfalto Borracha</v>
          </cell>
          <cell r="C21" t="str">
            <v>m2</v>
          </cell>
          <cell r="D21">
            <v>9.58</v>
          </cell>
        </row>
        <row r="22">
          <cell r="A22" t="str">
            <v>CP052</v>
          </cell>
          <cell r="B22" t="str">
            <v>Alargamento de OAE</v>
          </cell>
          <cell r="C22" t="str">
            <v>m2</v>
          </cell>
          <cell r="D22">
            <v>2570.042815946455</v>
          </cell>
        </row>
        <row r="23">
          <cell r="A23" t="str">
            <v>CP056</v>
          </cell>
          <cell r="B23" t="str">
            <v>Poço Artesiano</v>
          </cell>
          <cell r="C23" t="str">
            <v>un</v>
          </cell>
          <cell r="D23">
            <v>43974</v>
          </cell>
          <cell r="E23">
            <v>30000</v>
          </cell>
        </row>
        <row r="25">
          <cell r="A25" t="str">
            <v xml:space="preserve">DER-MG </v>
          </cell>
          <cell r="B25" t="str">
            <v>DATA BASE : ABR/2015</v>
          </cell>
          <cell r="D25" t="str">
            <v>BDI =</v>
          </cell>
          <cell r="E25">
            <v>0.46579999999999999</v>
          </cell>
        </row>
        <row r="26">
          <cell r="A26">
            <v>100</v>
          </cell>
          <cell r="B26" t="str">
            <v>Consultoria</v>
          </cell>
        </row>
        <row r="27">
          <cell r="A27">
            <v>40091</v>
          </cell>
          <cell r="B27" t="str">
            <v>Veículo tipo gol 1.6, quatro portas, ou similar, com motorista</v>
          </cell>
          <cell r="C27" t="str">
            <v>km</v>
          </cell>
          <cell r="D27">
            <v>2.1</v>
          </cell>
          <cell r="E27">
            <v>1.43</v>
          </cell>
        </row>
        <row r="28">
          <cell r="A28">
            <v>40096</v>
          </cell>
          <cell r="B28" t="str">
            <v>Veículo tipo gol 1.6, quatro portas, ou similar, sem motorista</v>
          </cell>
          <cell r="C28" t="str">
            <v>km</v>
          </cell>
          <cell r="D28">
            <v>1.25</v>
          </cell>
          <cell r="E28">
            <v>0.85</v>
          </cell>
        </row>
        <row r="29">
          <cell r="A29">
            <v>40102</v>
          </cell>
          <cell r="B29" t="str">
            <v>Veículo tipo kombi ou similar com motorista</v>
          </cell>
          <cell r="C29" t="str">
            <v>km</v>
          </cell>
          <cell r="D29">
            <v>2.17</v>
          </cell>
          <cell r="E29">
            <v>1.48</v>
          </cell>
        </row>
        <row r="30">
          <cell r="A30">
            <v>40103</v>
          </cell>
          <cell r="B30" t="str">
            <v>Veículo tipo Kombi ou similar sem motorista</v>
          </cell>
          <cell r="C30" t="str">
            <v>km</v>
          </cell>
          <cell r="D30">
            <v>1.32</v>
          </cell>
          <cell r="E30">
            <v>0.9</v>
          </cell>
        </row>
        <row r="31">
          <cell r="A31">
            <v>101</v>
          </cell>
          <cell r="B31" t="str">
            <v>Terraplenagem</v>
          </cell>
        </row>
        <row r="32">
          <cell r="A32">
            <v>43333</v>
          </cell>
          <cell r="B32" t="str">
            <v>Desmatamento, destocamento e limpeza de árvores, arbustos e vegetação rasteira (Execução na espessura de até 30cm, incluindo remanejamento para fora da linha de offsets e acerto do material)</v>
          </cell>
          <cell r="C32" t="str">
            <v>m2</v>
          </cell>
          <cell r="D32">
            <v>0.38</v>
          </cell>
          <cell r="E32">
            <v>0.26</v>
          </cell>
        </row>
        <row r="33">
          <cell r="A33">
            <v>40108</v>
          </cell>
          <cell r="B33" t="str">
            <v>Corte de árvore nativa com moto-serra 0,15m =&lt; Ø &lt; 0,30m - até 1.000 unidades</v>
          </cell>
          <cell r="C33" t="str">
            <v>U</v>
          </cell>
          <cell r="D33">
            <v>28.41</v>
          </cell>
          <cell r="E33">
            <v>19.38</v>
          </cell>
        </row>
        <row r="34">
          <cell r="A34">
            <v>43419</v>
          </cell>
          <cell r="B34" t="str">
            <v>Corte de árvore nativa com moto-serra 0,15m =&lt; Ø &lt; 0,30m - acima de 1.000 unidades</v>
          </cell>
          <cell r="C34" t="str">
            <v>U</v>
          </cell>
          <cell r="D34">
            <v>23.09</v>
          </cell>
          <cell r="E34">
            <v>15.75</v>
          </cell>
        </row>
        <row r="35">
          <cell r="A35">
            <v>42488</v>
          </cell>
          <cell r="B35" t="str">
            <v>Corte de árvore nativa com moto-serra Ø &gt;= 0,30m - até 1.000 unidades</v>
          </cell>
          <cell r="C35" t="str">
            <v>U</v>
          </cell>
          <cell r="D35">
            <v>36.94</v>
          </cell>
          <cell r="E35">
            <v>25.2</v>
          </cell>
        </row>
        <row r="36">
          <cell r="A36">
            <v>43420</v>
          </cell>
          <cell r="B36" t="str">
            <v>Corte de árvore nativa com moto-serra Ø &gt;= 0,30m - acima de 1.000 unidades</v>
          </cell>
          <cell r="C36" t="str">
            <v>U</v>
          </cell>
          <cell r="D36">
            <v>32.17</v>
          </cell>
          <cell r="E36">
            <v>21.95</v>
          </cell>
        </row>
        <row r="37">
          <cell r="A37">
            <v>40114</v>
          </cell>
          <cell r="B37" t="str">
            <v>Raspagem e limpeza de vegetação com regularização do terreno</v>
          </cell>
          <cell r="C37" t="str">
            <v>m2</v>
          </cell>
          <cell r="D37">
            <v>0.12</v>
          </cell>
          <cell r="E37">
            <v>0.08</v>
          </cell>
        </row>
        <row r="38">
          <cell r="A38">
            <v>40118</v>
          </cell>
          <cell r="B38" t="str">
            <v>Remoção, transporte e espalhamento de solo mole. Distância média de transporte &lt;= 200 m</v>
          </cell>
          <cell r="C38" t="str">
            <v>m3</v>
          </cell>
          <cell r="D38">
            <v>14.12</v>
          </cell>
          <cell r="E38">
            <v>9.6300000000000008</v>
          </cell>
        </row>
        <row r="39">
          <cell r="A39">
            <v>40120</v>
          </cell>
          <cell r="B39" t="str">
            <v>Remoção, transporte e espalhamento de solo mole. Distância média de transporte de 201 a 400 m</v>
          </cell>
          <cell r="C39" t="str">
            <v>m3</v>
          </cell>
          <cell r="D39">
            <v>14.73</v>
          </cell>
          <cell r="E39">
            <v>10.050000000000001</v>
          </cell>
        </row>
        <row r="40">
          <cell r="A40">
            <v>40121</v>
          </cell>
          <cell r="B40" t="str">
            <v>Remoção, transporte e espalhamento de solo mole. Distância média de transporte de 401 a 600 m</v>
          </cell>
          <cell r="C40" t="str">
            <v>m3</v>
          </cell>
          <cell r="D40">
            <v>15.38</v>
          </cell>
          <cell r="E40">
            <v>10.49</v>
          </cell>
        </row>
        <row r="41">
          <cell r="A41">
            <v>40122</v>
          </cell>
          <cell r="B41" t="str">
            <v>Remoção, transporte e espalhamento de solo mole. Distância média de transporte de 601 a 800 m</v>
          </cell>
          <cell r="C41" t="str">
            <v>m3</v>
          </cell>
          <cell r="D41">
            <v>16.36</v>
          </cell>
          <cell r="E41">
            <v>11.16</v>
          </cell>
        </row>
        <row r="42">
          <cell r="A42">
            <v>40123</v>
          </cell>
          <cell r="B42" t="str">
            <v>Remoção, transporte e espalhamento de solo mole. Distância média de transporte de 801 a 1.000 m</v>
          </cell>
          <cell r="C42" t="str">
            <v>m3</v>
          </cell>
          <cell r="D42">
            <v>16.86</v>
          </cell>
          <cell r="E42">
            <v>11.5</v>
          </cell>
        </row>
        <row r="43">
          <cell r="A43">
            <v>40124</v>
          </cell>
          <cell r="B43" t="str">
            <v>Remoção, transporte e espalhamento de solo mole. Distância média de transporte de 1.001 a 1.500 m</v>
          </cell>
          <cell r="C43" t="str">
            <v>m3</v>
          </cell>
          <cell r="D43">
            <v>17.239999999999998</v>
          </cell>
          <cell r="E43">
            <v>11.76</v>
          </cell>
        </row>
        <row r="44">
          <cell r="A44">
            <v>40125</v>
          </cell>
          <cell r="B44" t="str">
            <v>Remoção, transporte e espalhamento de solo mole. Distância média de transporte de 1.501 a 2.000 m</v>
          </cell>
          <cell r="C44" t="str">
            <v>m3</v>
          </cell>
          <cell r="D44">
            <v>19.059999999999999</v>
          </cell>
          <cell r="E44">
            <v>13</v>
          </cell>
        </row>
        <row r="45">
          <cell r="A45">
            <v>40128</v>
          </cell>
          <cell r="B45" t="str">
            <v>Remoção, transporte e espalhamento de solo mole. Distância média de transporte de 2.001 a 3.000 m</v>
          </cell>
          <cell r="C45" t="str">
            <v>m3</v>
          </cell>
          <cell r="D45">
            <v>21.02</v>
          </cell>
          <cell r="E45">
            <v>14.34</v>
          </cell>
        </row>
        <row r="46">
          <cell r="A46">
            <v>43144</v>
          </cell>
          <cell r="B46" t="str">
            <v>Remoção, transporte e espalhamento de solo mole. Distância média de transporte de 3.001 a 4.000 m</v>
          </cell>
          <cell r="C46" t="str">
            <v>m3</v>
          </cell>
          <cell r="D46">
            <v>21.96</v>
          </cell>
          <cell r="E46">
            <v>14.98</v>
          </cell>
        </row>
        <row r="47">
          <cell r="A47">
            <v>40129</v>
          </cell>
          <cell r="B47" t="str">
            <v>Escavação, carga, descarga, espalhamento e transporte de material de 1ª categoria, com motoscraper. Distância média de transporte &lt;= 200 m</v>
          </cell>
          <cell r="C47" t="str">
            <v>m3</v>
          </cell>
          <cell r="D47">
            <v>6.83</v>
          </cell>
          <cell r="E47">
            <v>4.66</v>
          </cell>
        </row>
        <row r="48">
          <cell r="A48">
            <v>40130</v>
          </cell>
          <cell r="B48" t="str">
            <v>Escavação, carga, descarga, espalhamento e transporte de material de 1ª categoria, com motoscraper. Distância média de transporte de 201 a 400 m</v>
          </cell>
          <cell r="C48" t="str">
            <v>m3</v>
          </cell>
          <cell r="D48">
            <v>7.5</v>
          </cell>
          <cell r="E48">
            <v>5.12</v>
          </cell>
        </row>
        <row r="49">
          <cell r="A49">
            <v>40131</v>
          </cell>
          <cell r="B49" t="str">
            <v>Escavação, carga, descarga, espalhamento e transporte de material de 1ª categoria, com motoscraper. Distância média de transporte de 401 a 600 m</v>
          </cell>
          <cell r="C49" t="str">
            <v>m3</v>
          </cell>
          <cell r="D49">
            <v>8.3800000000000008</v>
          </cell>
          <cell r="E49">
            <v>5.72</v>
          </cell>
        </row>
        <row r="50">
          <cell r="A50">
            <v>40134</v>
          </cell>
          <cell r="B50" t="str">
            <v>Escavação, carga, descarga, espalhamento e transporte de material de 1ª categoria, com motoscraper. Distância média de transporte de 601 a 800 m</v>
          </cell>
          <cell r="C50" t="str">
            <v>m3</v>
          </cell>
          <cell r="D50">
            <v>9.59</v>
          </cell>
          <cell r="E50">
            <v>6.54</v>
          </cell>
        </row>
        <row r="51">
          <cell r="A51">
            <v>40135</v>
          </cell>
          <cell r="B51" t="str">
            <v>Escavação, carga, descarga, espalhamento e transporte de material de 1ª categoria, com motoscraper. Distância média de transporte de 801 a 1.000 m</v>
          </cell>
          <cell r="C51" t="str">
            <v>m3</v>
          </cell>
          <cell r="D51">
            <v>10.98</v>
          </cell>
          <cell r="E51">
            <v>7.49</v>
          </cell>
        </row>
        <row r="52">
          <cell r="A52">
            <v>40137</v>
          </cell>
          <cell r="B52" t="str">
            <v>Escavação, carga, descarga, espalhamento e transporte de material de 2ª categoria com motoscraper. Distância média de transporte &lt;= 200 m</v>
          </cell>
          <cell r="C52" t="str">
            <v>m3</v>
          </cell>
          <cell r="D52">
            <v>9.84</v>
          </cell>
          <cell r="E52">
            <v>6.71</v>
          </cell>
        </row>
        <row r="53">
          <cell r="A53">
            <v>40138</v>
          </cell>
          <cell r="B53" t="str">
            <v>Escavação, carga, descarga, espalhamento e transporte de material de 2ª categoria com motoscraper. Distância média de transporte de 201 a 400 m</v>
          </cell>
          <cell r="C53" t="str">
            <v>m3</v>
          </cell>
          <cell r="D53">
            <v>10.25</v>
          </cell>
          <cell r="E53">
            <v>6.99</v>
          </cell>
        </row>
        <row r="54">
          <cell r="A54">
            <v>40140</v>
          </cell>
          <cell r="B54" t="str">
            <v>Escavação, carga, descarga, espalhamento e transporte de material de 2ª categoria com motoscraper. Distância média de transporte de 401 a 600 m</v>
          </cell>
          <cell r="C54" t="str">
            <v>m3</v>
          </cell>
          <cell r="D54">
            <v>11.57</v>
          </cell>
          <cell r="E54">
            <v>7.89</v>
          </cell>
        </row>
        <row r="55">
          <cell r="A55">
            <v>40143</v>
          </cell>
          <cell r="B55" t="str">
            <v>Escavação, carga, descarga, espalhamento e transporte de material de 2ª categoria com motoscraper. Distância média de transporte de 601 a 800 m</v>
          </cell>
          <cell r="C55" t="str">
            <v>m3</v>
          </cell>
          <cell r="D55">
            <v>12.62</v>
          </cell>
          <cell r="E55">
            <v>8.61</v>
          </cell>
        </row>
        <row r="56">
          <cell r="A56">
            <v>40144</v>
          </cell>
          <cell r="B56" t="str">
            <v>Escavação, carga, descarga, espalhamento e transporte de material de 2ª categoria com motoscraper. Distância média de transporte de 801 a 1.000 m</v>
          </cell>
          <cell r="C56" t="str">
            <v>m3</v>
          </cell>
          <cell r="D56">
            <v>14.19</v>
          </cell>
          <cell r="E56">
            <v>9.68</v>
          </cell>
        </row>
        <row r="57">
          <cell r="A57">
            <v>40148</v>
          </cell>
          <cell r="B57" t="str">
            <v>Escavação, carga, descarga, espalhamento e transporte de material de 1ª categoria, com caminhão. Distância média de transporte &lt;= 200 m</v>
          </cell>
          <cell r="C57" t="str">
            <v>m3</v>
          </cell>
          <cell r="D57">
            <v>7.46</v>
          </cell>
          <cell r="E57">
            <v>5.09</v>
          </cell>
        </row>
        <row r="58">
          <cell r="A58">
            <v>40149</v>
          </cell>
          <cell r="B58" t="str">
            <v>Escavação, carga, descarga, espalhamento e transporte de material de 1ª categoria, com caminhão. Distância média de transporte de 201 a 400 m</v>
          </cell>
          <cell r="C58" t="str">
            <v>m3</v>
          </cell>
          <cell r="D58">
            <v>7.87</v>
          </cell>
          <cell r="E58">
            <v>5.37</v>
          </cell>
        </row>
        <row r="59">
          <cell r="A59">
            <v>40150</v>
          </cell>
          <cell r="B59" t="str">
            <v>Escavação, carga, descarga, espalhamento e transporte de material de 1ª categoria, com caminhão. Distância média de transporte de 401 a 600 m</v>
          </cell>
          <cell r="C59" t="str">
            <v>m3</v>
          </cell>
          <cell r="D59">
            <v>8.74</v>
          </cell>
          <cell r="E59">
            <v>5.96</v>
          </cell>
        </row>
        <row r="60">
          <cell r="A60">
            <v>40151</v>
          </cell>
          <cell r="B60" t="str">
            <v>Escavação, carga, descarga, espalhamento e transporte de material de 1ª categoria, com caminhão. Distância média de transporte de 601 a 800 m</v>
          </cell>
          <cell r="C60" t="str">
            <v>m3</v>
          </cell>
          <cell r="D60">
            <v>9.19</v>
          </cell>
          <cell r="E60">
            <v>6.27</v>
          </cell>
        </row>
        <row r="61">
          <cell r="A61">
            <v>40152</v>
          </cell>
          <cell r="B61" t="str">
            <v>Escavação, carga, descarga, espalhamento e transporte de material de 1ª categoria, com caminhão. Distância média de transporte de 801 a 1.000 m</v>
          </cell>
          <cell r="C61" t="str">
            <v>m3</v>
          </cell>
          <cell r="D61">
            <v>9.59</v>
          </cell>
          <cell r="E61">
            <v>6.54</v>
          </cell>
        </row>
        <row r="62">
          <cell r="A62">
            <v>40153</v>
          </cell>
          <cell r="B62" t="str">
            <v>Escavação, carga, descarga, espalhamento e transporte de material de 1ª categoria, com caminhão. Distância média de transporte de 1.001 a 1.200 m</v>
          </cell>
          <cell r="C62" t="str">
            <v>m3</v>
          </cell>
          <cell r="D62">
            <v>10.36</v>
          </cell>
          <cell r="E62">
            <v>7.07</v>
          </cell>
        </row>
        <row r="63">
          <cell r="A63">
            <v>40154</v>
          </cell>
          <cell r="B63" t="str">
            <v>Escavação, carga, descarga, espalhamento e transporte de material de 1ª categoria, com caminhão. Distância média de transporte de 1.201 a 1.400 m</v>
          </cell>
          <cell r="C63" t="str">
            <v>m3</v>
          </cell>
          <cell r="D63">
            <v>10.79</v>
          </cell>
          <cell r="E63">
            <v>7.36</v>
          </cell>
        </row>
        <row r="64">
          <cell r="A64">
            <v>40155</v>
          </cell>
          <cell r="B64" t="str">
            <v>Escavação, carga, descarga, espalhamento e transporte de material de 1ª categoria, com caminhão. Distância média de transporte de 1.401 a 1.600 m</v>
          </cell>
          <cell r="C64" t="str">
            <v>m3</v>
          </cell>
          <cell r="D64">
            <v>11.58</v>
          </cell>
          <cell r="E64">
            <v>7.9</v>
          </cell>
        </row>
        <row r="65">
          <cell r="A65">
            <v>40156</v>
          </cell>
          <cell r="B65" t="str">
            <v>Escavação, carga, descarga, espalhamento e transporte de material de 1ª categoria, com caminhão. Distância média de transporte de 1.601 a 1.800 m</v>
          </cell>
          <cell r="C65" t="str">
            <v>m3</v>
          </cell>
          <cell r="D65">
            <v>12.03</v>
          </cell>
          <cell r="E65">
            <v>8.2100000000000009</v>
          </cell>
        </row>
        <row r="66">
          <cell r="A66">
            <v>40157</v>
          </cell>
          <cell r="B66" t="str">
            <v>Escavação, carga, descarga, espalhamento e transporte de material de 1ª categoria, com caminhão. Distância média de transporte de 1.801 a 2.000 m</v>
          </cell>
          <cell r="C66" t="str">
            <v>m3</v>
          </cell>
          <cell r="D66">
            <v>12.87</v>
          </cell>
          <cell r="E66">
            <v>8.7799999999999994</v>
          </cell>
        </row>
        <row r="67">
          <cell r="A67">
            <v>40158</v>
          </cell>
          <cell r="B67" t="str">
            <v>Escavação, carga, descarga, espalhamento e transporte de material de 1ª categoria, com caminhão. Distância média de transporte de 2.001 a 2.500 m</v>
          </cell>
          <cell r="C67" t="str">
            <v>m3</v>
          </cell>
          <cell r="D67">
            <v>13.38</v>
          </cell>
          <cell r="E67">
            <v>9.1300000000000008</v>
          </cell>
        </row>
        <row r="68">
          <cell r="A68">
            <v>40159</v>
          </cell>
          <cell r="B68" t="str">
            <v>Escavação, carga, descarga, espalhamento e transporte de material de 1ª categoria, com caminhão. Distância média de transporte de 2.501 a 3.000 m</v>
          </cell>
          <cell r="C68" t="str">
            <v>m3</v>
          </cell>
          <cell r="D68">
            <v>14.39</v>
          </cell>
          <cell r="E68">
            <v>9.82</v>
          </cell>
        </row>
        <row r="69">
          <cell r="A69">
            <v>40160</v>
          </cell>
          <cell r="B69" t="str">
            <v>Escavação, carga, descarga, espalhamento e transporte de material de 1ª categoria, com caminhão. Distância média de transporte de 3.001 a 4.000 m</v>
          </cell>
          <cell r="C69" t="str">
            <v>m3</v>
          </cell>
          <cell r="D69">
            <v>15.58</v>
          </cell>
          <cell r="E69">
            <v>10.63</v>
          </cell>
        </row>
        <row r="70">
          <cell r="A70">
            <v>40162</v>
          </cell>
          <cell r="B70" t="str">
            <v>Escavação, carga, descarga, espalhamento e transporte de material de 2ª. categoria com caminhão. Distância média de transporte &lt;= 200 m</v>
          </cell>
          <cell r="C70" t="str">
            <v>m3</v>
          </cell>
          <cell r="D70">
            <v>9.69</v>
          </cell>
          <cell r="E70">
            <v>6.61</v>
          </cell>
        </row>
        <row r="71">
          <cell r="A71">
            <v>40163</v>
          </cell>
          <cell r="B71" t="str">
            <v>Escavação, carga, descarga, espalhamento e transporte de material de 2ª. categoria com caminhão. Distância média de transporte de 201 a 400 m</v>
          </cell>
          <cell r="C71" t="str">
            <v>m3</v>
          </cell>
          <cell r="D71">
            <v>10.25</v>
          </cell>
          <cell r="E71">
            <v>6.99</v>
          </cell>
        </row>
        <row r="72">
          <cell r="A72">
            <v>40164</v>
          </cell>
          <cell r="B72" t="str">
            <v>Escavação, carga, descarga, espalhamento e transporte de material de 2ª. categoria com caminhão. Distância média de transporte de 401 a 600 m</v>
          </cell>
          <cell r="C72" t="str">
            <v>m3</v>
          </cell>
          <cell r="D72">
            <v>10.76</v>
          </cell>
          <cell r="E72">
            <v>7.34</v>
          </cell>
        </row>
        <row r="73">
          <cell r="A73">
            <v>40165</v>
          </cell>
          <cell r="B73" t="str">
            <v>Escavação, carga, descarga, espalhamento e transporte de material de 2ª. categoria com caminhão. Distância média de transporte de 601 a 800 m</v>
          </cell>
          <cell r="C73" t="str">
            <v>m3</v>
          </cell>
          <cell r="D73">
            <v>11.83</v>
          </cell>
          <cell r="E73">
            <v>8.07</v>
          </cell>
        </row>
        <row r="74">
          <cell r="A74">
            <v>40166</v>
          </cell>
          <cell r="B74" t="str">
            <v>Escavação, carga, descarga, espalhamento e transporte de material de 2ª. categoria com caminhão. Distância média de transporte de 801 a 1.000 m</v>
          </cell>
          <cell r="C74" t="str">
            <v>m3</v>
          </cell>
          <cell r="D74">
            <v>12.37</v>
          </cell>
          <cell r="E74">
            <v>8.44</v>
          </cell>
        </row>
        <row r="75">
          <cell r="A75">
            <v>40167</v>
          </cell>
          <cell r="B75" t="str">
            <v>Escavação, carga, descarga, espalhamento e transporte de material de 2ª. categoria com caminhão. Distância média de transporte de 1.001 a 1.200 m</v>
          </cell>
          <cell r="C75" t="str">
            <v>m3</v>
          </cell>
          <cell r="D75">
            <v>13.27</v>
          </cell>
          <cell r="E75">
            <v>9.0500000000000007</v>
          </cell>
        </row>
        <row r="76">
          <cell r="A76">
            <v>40168</v>
          </cell>
          <cell r="B76" t="str">
            <v>Escavação, carga, descarga, espalhamento e transporte de material de 2ª. categoria com caminhão. Distância média de transporte de 1.201 a 1.400 m</v>
          </cell>
          <cell r="C76" t="str">
            <v>m3</v>
          </cell>
          <cell r="D76">
            <v>13.81</v>
          </cell>
          <cell r="E76">
            <v>9.42</v>
          </cell>
        </row>
        <row r="77">
          <cell r="A77">
            <v>40169</v>
          </cell>
          <cell r="B77" t="str">
            <v>Escavação, carga, descarga, espalhamento e transporte de material de 2ª. categoria com caminhão. Distância média de transporte de 1.401 a 1.600 m</v>
          </cell>
          <cell r="C77" t="str">
            <v>m3</v>
          </cell>
          <cell r="D77">
            <v>14.31</v>
          </cell>
          <cell r="E77">
            <v>9.76</v>
          </cell>
        </row>
        <row r="78">
          <cell r="A78">
            <v>40170</v>
          </cell>
          <cell r="B78" t="str">
            <v>Escavação, carga, descarga, espalhamento e transporte de material de 2ª. categoria com caminhão. Distância média de transporte de 1.601 a 1.800 m</v>
          </cell>
          <cell r="C78" t="str">
            <v>m3</v>
          </cell>
          <cell r="D78">
            <v>15.3</v>
          </cell>
          <cell r="E78">
            <v>10.44</v>
          </cell>
        </row>
        <row r="79">
          <cell r="A79">
            <v>40171</v>
          </cell>
          <cell r="B79" t="str">
            <v>Escavação, carga, descarga, espalhamento e transporte de material de 2ª. categoria com caminhão. Distância média de transporte de 1.801 a 2.000 m</v>
          </cell>
          <cell r="C79" t="str">
            <v>m3</v>
          </cell>
          <cell r="D79">
            <v>15.82</v>
          </cell>
          <cell r="E79">
            <v>10.79</v>
          </cell>
        </row>
        <row r="80">
          <cell r="A80">
            <v>40172</v>
          </cell>
          <cell r="B80" t="str">
            <v>Escavação, carga, descarga, espalhamento e transporte de material de 2ª. categoria com caminhão. Distância média de transporte de 2.001 a 2.500 m</v>
          </cell>
          <cell r="C80" t="str">
            <v>m3</v>
          </cell>
          <cell r="D80">
            <v>17</v>
          </cell>
          <cell r="E80">
            <v>11.6</v>
          </cell>
        </row>
        <row r="81">
          <cell r="A81">
            <v>40173</v>
          </cell>
          <cell r="B81" t="str">
            <v>Escavação, carga, descarga, espalhamento e transporte de material de 2ª. categoria com caminhão. Distância média de transporte de 2.501 a 3.000 m</v>
          </cell>
          <cell r="C81" t="str">
            <v>m3</v>
          </cell>
          <cell r="D81">
            <v>17.78</v>
          </cell>
          <cell r="E81">
            <v>12.13</v>
          </cell>
        </row>
        <row r="82">
          <cell r="A82">
            <v>40174</v>
          </cell>
          <cell r="B82" t="str">
            <v>Escavação, carga, descarga, espalhamento e transporte de material de 2ª. categoria com caminhão. Distância média de transporte de 3.001 a 4.000 m</v>
          </cell>
          <cell r="C82" t="str">
            <v>m3</v>
          </cell>
          <cell r="D82">
            <v>19.22</v>
          </cell>
          <cell r="E82">
            <v>13.11</v>
          </cell>
        </row>
        <row r="83">
          <cell r="A83">
            <v>40182</v>
          </cell>
          <cell r="B83" t="str">
            <v>Escavação, carga, descarga, espalhamento e transporte de material de 3ª categoria. Distância média de transporte &lt;= 200 m</v>
          </cell>
          <cell r="C83" t="str">
            <v>m3</v>
          </cell>
          <cell r="D83">
            <v>30.18</v>
          </cell>
          <cell r="E83">
            <v>20.59</v>
          </cell>
        </row>
        <row r="84">
          <cell r="A84">
            <v>40183</v>
          </cell>
          <cell r="B84" t="str">
            <v>Escavação, carga, descarga, espalhamento e transporte de material de 3ª categoria. Distância média de transporte de 201 a 400 m</v>
          </cell>
          <cell r="C84" t="str">
            <v>m3</v>
          </cell>
          <cell r="D84">
            <v>30.86</v>
          </cell>
          <cell r="E84">
            <v>21.05</v>
          </cell>
        </row>
        <row r="85">
          <cell r="A85">
            <v>40184</v>
          </cell>
          <cell r="B85" t="str">
            <v>Escavação, carga, descarga, espalhamento e transporte de material de 3ª categoria. Distância média de transporte de 401 a 600 m</v>
          </cell>
          <cell r="C85" t="str">
            <v>m3</v>
          </cell>
          <cell r="D85">
            <v>31.53</v>
          </cell>
          <cell r="E85">
            <v>21.51</v>
          </cell>
        </row>
        <row r="86">
          <cell r="A86">
            <v>40185</v>
          </cell>
          <cell r="B86" t="str">
            <v>Escavação, carga, descarga, espalhamento e transporte de material de 3ª categoria. Distância média de transporte de 601 a 800 m</v>
          </cell>
          <cell r="C86" t="str">
            <v>m3</v>
          </cell>
          <cell r="D86">
            <v>32.950000000000003</v>
          </cell>
          <cell r="E86">
            <v>22.48</v>
          </cell>
        </row>
        <row r="87">
          <cell r="A87">
            <v>41776</v>
          </cell>
          <cell r="B87" t="str">
            <v>Escavação, carga, descarga, espalhamento e transporte de material de 3ª categoria. Distância média de transporte de 801 a 1.000 m</v>
          </cell>
          <cell r="C87" t="str">
            <v>m3</v>
          </cell>
          <cell r="D87">
            <v>33.64</v>
          </cell>
          <cell r="E87">
            <v>22.95</v>
          </cell>
        </row>
        <row r="88">
          <cell r="A88">
            <v>41777</v>
          </cell>
          <cell r="B88" t="str">
            <v>Escavação, carga, descarga, espalhamento e transporte de material de 3ª categoria. Distância média de transporte de 1.001 a 1.200 m</v>
          </cell>
          <cell r="C88" t="str">
            <v>m3</v>
          </cell>
          <cell r="D88">
            <v>34.119999999999997</v>
          </cell>
          <cell r="E88">
            <v>23.28</v>
          </cell>
        </row>
        <row r="89">
          <cell r="A89">
            <v>41778</v>
          </cell>
          <cell r="B89" t="str">
            <v>Escavação, carga, descarga, espalhamento e transporte de material de 3ª categoria. Distância média de transporte de 1.201 a 1.400 m</v>
          </cell>
          <cell r="C89" t="str">
            <v>m3</v>
          </cell>
          <cell r="D89">
            <v>35.520000000000003</v>
          </cell>
          <cell r="E89">
            <v>24.23</v>
          </cell>
        </row>
        <row r="90">
          <cell r="A90">
            <v>41834</v>
          </cell>
          <cell r="B90" t="str">
            <v>Escavação, carga, descarga, espalhamento e transporte de material de 3ª categoria. Distância média de transporte de 1.401 a 1.600 m</v>
          </cell>
          <cell r="C90" t="str">
            <v>m3</v>
          </cell>
          <cell r="D90">
            <v>36.21</v>
          </cell>
          <cell r="E90">
            <v>24.7</v>
          </cell>
        </row>
        <row r="91">
          <cell r="A91">
            <v>41835</v>
          </cell>
          <cell r="B91" t="str">
            <v>Escavação, carga, descarga, espalhamento e transporte de material de 3ª categoria. Distância média de transporte de 1.601 a 1.800 m</v>
          </cell>
          <cell r="C91" t="str">
            <v>m3</v>
          </cell>
          <cell r="D91">
            <v>36.82</v>
          </cell>
          <cell r="E91">
            <v>25.12</v>
          </cell>
        </row>
        <row r="92">
          <cell r="A92">
            <v>41836</v>
          </cell>
          <cell r="B92" t="str">
            <v>Escavação, carga, descarga, espalhamento e transporte de material de 3ª categoria. Distância média de transporte de 1.801 a 2.000 m</v>
          </cell>
          <cell r="C92" t="str">
            <v>m3</v>
          </cell>
          <cell r="D92">
            <v>38.26</v>
          </cell>
          <cell r="E92">
            <v>26.1</v>
          </cell>
        </row>
        <row r="93">
          <cell r="A93">
            <v>40186</v>
          </cell>
          <cell r="B93" t="str">
            <v>Escavação, carga, descarga, espalhamento e transporte de material de 3ª categoria. Distância média de transporte de 2.001 a 2.500 m</v>
          </cell>
          <cell r="C93" t="str">
            <v>m3</v>
          </cell>
          <cell r="D93">
            <v>39.090000000000003</v>
          </cell>
          <cell r="E93">
            <v>26.67</v>
          </cell>
        </row>
        <row r="94">
          <cell r="A94">
            <v>42329</v>
          </cell>
          <cell r="B94" t="str">
            <v>Escavação, carga, descarga, espalhamento e transporte de material de 3ª. categoria Distância média de transporte de 2.501 a 3.000 m.</v>
          </cell>
          <cell r="C94" t="str">
            <v>m3</v>
          </cell>
          <cell r="D94">
            <v>40.71</v>
          </cell>
          <cell r="E94">
            <v>27.77</v>
          </cell>
        </row>
        <row r="95">
          <cell r="A95">
            <v>42330</v>
          </cell>
          <cell r="B95" t="str">
            <v>Escavação, carga, descarga, espalhamento e transporte de material de 3ª. categoria. Distância média de transporte de 3.001 a 4.000 m</v>
          </cell>
          <cell r="C95" t="str">
            <v>m3</v>
          </cell>
          <cell r="D95">
            <v>42.61</v>
          </cell>
          <cell r="E95">
            <v>29.07</v>
          </cell>
        </row>
        <row r="96">
          <cell r="A96">
            <v>40192</v>
          </cell>
          <cell r="B96" t="str">
            <v>Escavação e carga com trator e carregadeira de material 1ª. categoria</v>
          </cell>
          <cell r="C96" t="str">
            <v>m3</v>
          </cell>
          <cell r="D96">
            <v>4.8099999999999996</v>
          </cell>
          <cell r="E96">
            <v>3.28</v>
          </cell>
        </row>
        <row r="97">
          <cell r="A97">
            <v>40194</v>
          </cell>
          <cell r="B97" t="str">
            <v>Escavação e transporte com trator de material de 1ª categoria. Distância media de transporte &lt;= 50 m</v>
          </cell>
          <cell r="C97" t="str">
            <v>m3</v>
          </cell>
          <cell r="D97">
            <v>3.68</v>
          </cell>
          <cell r="E97">
            <v>2.5099999999999998</v>
          </cell>
        </row>
        <row r="98">
          <cell r="A98">
            <v>40193</v>
          </cell>
          <cell r="B98" t="str">
            <v>Escavação e transporte com trator de material de 2ª categoria. Distância média de transporte &lt;= 50 m</v>
          </cell>
          <cell r="C98" t="str">
            <v>m3</v>
          </cell>
          <cell r="D98">
            <v>5.29</v>
          </cell>
          <cell r="E98">
            <v>3.61</v>
          </cell>
        </row>
        <row r="99">
          <cell r="A99">
            <v>40198</v>
          </cell>
          <cell r="B99" t="str">
            <v>Carga, transporte e descarga de material de 1ª categoria, com caminhão. Distância média de transporte &lt;= 200 m</v>
          </cell>
          <cell r="C99" t="str">
            <v>m3</v>
          </cell>
          <cell r="D99">
            <v>4.46</v>
          </cell>
          <cell r="E99">
            <v>3.04</v>
          </cell>
        </row>
        <row r="100">
          <cell r="A100">
            <v>40199</v>
          </cell>
          <cell r="B100" t="str">
            <v>Carga, transporte e descarga de material de 1ª categoria, com caminhão. Distância média de transporte de 201 a 400 m</v>
          </cell>
          <cell r="C100" t="str">
            <v>m3</v>
          </cell>
          <cell r="D100">
            <v>4.78</v>
          </cell>
          <cell r="E100">
            <v>3.26</v>
          </cell>
        </row>
        <row r="101">
          <cell r="A101">
            <v>40200</v>
          </cell>
          <cell r="B101" t="str">
            <v>Carga ,transporte e descarga de material de 1ª categoria, com caminhão. Distância média de transporte de 401 a 600 m</v>
          </cell>
          <cell r="C101" t="str">
            <v>m3</v>
          </cell>
          <cell r="D101">
            <v>5.42</v>
          </cell>
          <cell r="E101">
            <v>3.7</v>
          </cell>
        </row>
        <row r="102">
          <cell r="A102">
            <v>40201</v>
          </cell>
          <cell r="B102" t="str">
            <v>Carga, transporte e descarga de material de 1ª categoria, com caminhão. Distância média de transporte de 601 a 800 m</v>
          </cell>
          <cell r="C102" t="str">
            <v>m3</v>
          </cell>
          <cell r="D102">
            <v>5.76</v>
          </cell>
          <cell r="E102">
            <v>3.93</v>
          </cell>
        </row>
        <row r="103">
          <cell r="A103">
            <v>40202</v>
          </cell>
          <cell r="B103" t="str">
            <v>Carga, transporte e descarga de material de 1ª categoria, com caminhão. Distância média de transporte de 801 a 1.000 m</v>
          </cell>
          <cell r="C103" t="str">
            <v>m3</v>
          </cell>
          <cell r="D103">
            <v>6.38</v>
          </cell>
          <cell r="E103">
            <v>4.3499999999999996</v>
          </cell>
        </row>
        <row r="104">
          <cell r="A104">
            <v>43394</v>
          </cell>
          <cell r="B104" t="str">
            <v>Carga, transporte e descarga de material de 1ª categoria, com caminhão. Distância média de transporte de 1.001 a 1.200 m</v>
          </cell>
          <cell r="C104" t="str">
            <v>m3</v>
          </cell>
          <cell r="D104">
            <v>6.63</v>
          </cell>
          <cell r="E104">
            <v>4.5199999999999996</v>
          </cell>
        </row>
        <row r="105">
          <cell r="A105">
            <v>42767</v>
          </cell>
          <cell r="B105" t="str">
            <v>Carga, transporte e descarga de material de 1ª categoria, com caminhão. Distância média de transporte de 1.201 a 1.400 m</v>
          </cell>
          <cell r="C105" t="str">
            <v xml:space="preserve">m3 </v>
          </cell>
          <cell r="D105">
            <v>6.96</v>
          </cell>
          <cell r="E105">
            <v>4.75</v>
          </cell>
        </row>
        <row r="106">
          <cell r="A106">
            <v>43901</v>
          </cell>
          <cell r="B106" t="str">
            <v>Carga, transporte e descarga de material de 1ª categoria, com Caminhão. Distância média de transporte de 1.401 a 1.600 m</v>
          </cell>
          <cell r="C106" t="str">
            <v xml:space="preserve">m3 </v>
          </cell>
          <cell r="D106">
            <v>7.55</v>
          </cell>
          <cell r="E106">
            <v>5.15</v>
          </cell>
        </row>
        <row r="107">
          <cell r="A107">
            <v>43902</v>
          </cell>
          <cell r="B107" t="str">
            <v>Carga, transporte e descarga de material de 1ª categoria, com caminhão. Distância média de transporte de 1.601 a 1.800 m</v>
          </cell>
          <cell r="C107" t="str">
            <v>m3</v>
          </cell>
          <cell r="D107">
            <v>7.9</v>
          </cell>
          <cell r="E107">
            <v>5.39</v>
          </cell>
        </row>
        <row r="108">
          <cell r="A108">
            <v>43398</v>
          </cell>
          <cell r="B108" t="str">
            <v>Carga, transporte e descarga de material de 1ª categoria, com caminhão. Distância média de transporte de 1.801 a 2.000 m</v>
          </cell>
          <cell r="C108" t="str">
            <v xml:space="preserve">m3 </v>
          </cell>
          <cell r="D108">
            <v>8.4700000000000006</v>
          </cell>
          <cell r="E108">
            <v>5.78</v>
          </cell>
        </row>
        <row r="109">
          <cell r="A109">
            <v>43681</v>
          </cell>
          <cell r="B109" t="str">
            <v>Carga, transporte e descarga de material de 1ª categoria, com caminhão. Distância média de transporte de 2.001 a 2.500 m</v>
          </cell>
          <cell r="C109" t="str">
            <v xml:space="preserve">m3 </v>
          </cell>
          <cell r="D109">
            <v>9.19</v>
          </cell>
          <cell r="E109">
            <v>6.27</v>
          </cell>
        </row>
        <row r="110">
          <cell r="A110">
            <v>43886</v>
          </cell>
          <cell r="B110" t="str">
            <v>Carga, transporte e descarga de material de 1ª categoria, com caminhão. Distância média de transporte de 2.501 a 3.000 m</v>
          </cell>
          <cell r="C110" t="str">
            <v>m3</v>
          </cell>
          <cell r="D110">
            <v>9.66</v>
          </cell>
          <cell r="E110">
            <v>6.59</v>
          </cell>
        </row>
        <row r="111">
          <cell r="A111">
            <v>40210</v>
          </cell>
          <cell r="B111" t="str">
            <v>Revestimento primário (Execução, incluindo escavação, carga, descarga, espalhamento e compactação do material)</v>
          </cell>
          <cell r="C111" t="str">
            <v xml:space="preserve">m3 </v>
          </cell>
          <cell r="D111">
            <v>11.62</v>
          </cell>
          <cell r="E111">
            <v>7.93</v>
          </cell>
        </row>
        <row r="112">
          <cell r="A112">
            <v>40211</v>
          </cell>
          <cell r="B112" t="str">
            <v xml:space="preserve">Escavação manual de valas em solo, com altura de 0 a 1,50 m </v>
          </cell>
          <cell r="C112" t="str">
            <v xml:space="preserve">m3 </v>
          </cell>
          <cell r="D112">
            <v>59.23</v>
          </cell>
          <cell r="E112">
            <v>40.409999999999997</v>
          </cell>
        </row>
        <row r="113">
          <cell r="A113">
            <v>40213</v>
          </cell>
          <cell r="B113" t="str">
            <v xml:space="preserve">Escavação manual de valas em solo, com altura de 1,50 a 3,00 m </v>
          </cell>
          <cell r="C113" t="str">
            <v xml:space="preserve">m3 </v>
          </cell>
          <cell r="D113">
            <v>74.83</v>
          </cell>
          <cell r="E113">
            <v>51.05</v>
          </cell>
        </row>
        <row r="114">
          <cell r="A114">
            <v>40216</v>
          </cell>
          <cell r="B114" t="str">
            <v xml:space="preserve">Escavação manual em material de 1ª categoria com esgotamento de água </v>
          </cell>
          <cell r="C114" t="str">
            <v xml:space="preserve">m3 </v>
          </cell>
          <cell r="D114">
            <v>70.900000000000006</v>
          </cell>
          <cell r="E114">
            <v>48.37</v>
          </cell>
        </row>
        <row r="115">
          <cell r="A115">
            <v>40217</v>
          </cell>
          <cell r="B115" t="str">
            <v xml:space="preserve">Escavação em material de 3ª categoria com esgotamento de água </v>
          </cell>
          <cell r="C115" t="str">
            <v xml:space="preserve">m3 </v>
          </cell>
          <cell r="D115">
            <v>88.34</v>
          </cell>
          <cell r="E115">
            <v>60.27</v>
          </cell>
        </row>
        <row r="116">
          <cell r="A116">
            <v>40215</v>
          </cell>
          <cell r="B116" t="str">
            <v>Escavação mecânica de valas em material de 1ª e 2ª categoria (Execução, incluindo remoção para fora do leito estradal)</v>
          </cell>
          <cell r="C116" t="str">
            <v xml:space="preserve">m3 </v>
          </cell>
          <cell r="D116">
            <v>10.32</v>
          </cell>
          <cell r="E116">
            <v>7.04</v>
          </cell>
        </row>
        <row r="117">
          <cell r="A117">
            <v>40218</v>
          </cell>
          <cell r="B117" t="str">
            <v>Escavação mecânica de valas em material de 1ª categoria (Execução, incluindo remoção para fora do leito estradal)</v>
          </cell>
          <cell r="C117" t="str">
            <v xml:space="preserve">m3 </v>
          </cell>
          <cell r="D117">
            <v>9.67</v>
          </cell>
          <cell r="E117">
            <v>6.6</v>
          </cell>
        </row>
        <row r="118">
          <cell r="A118">
            <v>40219</v>
          </cell>
          <cell r="B118" t="str">
            <v>Escavação mecânica de valas em material de 2ª categoria (Execução, incluindo remoção para fora do leito estradal)</v>
          </cell>
          <cell r="C118" t="str">
            <v xml:space="preserve">m3 </v>
          </cell>
          <cell r="D118">
            <v>11.05</v>
          </cell>
          <cell r="E118">
            <v>7.54</v>
          </cell>
        </row>
        <row r="119">
          <cell r="A119">
            <v>40220</v>
          </cell>
          <cell r="B119" t="str">
            <v xml:space="preserve">Escavação mecânica de valas em rocha (Execução, incluindo remoção para fora do leito estradal) </v>
          </cell>
          <cell r="C119" t="str">
            <v xml:space="preserve">m3 </v>
          </cell>
          <cell r="D119">
            <v>78.38</v>
          </cell>
          <cell r="E119">
            <v>53.47</v>
          </cell>
        </row>
        <row r="120">
          <cell r="A120">
            <v>40230</v>
          </cell>
          <cell r="B120" t="str">
            <v xml:space="preserve">Muro de arrimo em gabião caixa, tela galvanizada(Execução incluindo fornecimento de todos os materiais) </v>
          </cell>
          <cell r="C120" t="str">
            <v xml:space="preserve">m3 </v>
          </cell>
          <cell r="D120">
            <v>355.87</v>
          </cell>
          <cell r="E120">
            <v>242.78</v>
          </cell>
        </row>
        <row r="121">
          <cell r="A121">
            <v>40221</v>
          </cell>
          <cell r="B121" t="str">
            <v>Muro de arrimo em gabião caixa, tela revestida com PVC (Execução incluindo fornecimento de todos os materiais)</v>
          </cell>
          <cell r="C121" t="str">
            <v xml:space="preserve">m3 </v>
          </cell>
          <cell r="D121">
            <v>403.36</v>
          </cell>
          <cell r="E121">
            <v>275.18</v>
          </cell>
        </row>
        <row r="122">
          <cell r="A122">
            <v>40222</v>
          </cell>
          <cell r="B122" t="str">
            <v xml:space="preserve">Demolição de muro de arimo em gabião </v>
          </cell>
          <cell r="C122" t="str">
            <v xml:space="preserve">m3 </v>
          </cell>
          <cell r="D122">
            <v>62.36</v>
          </cell>
          <cell r="E122">
            <v>42.54</v>
          </cell>
        </row>
        <row r="123">
          <cell r="A123">
            <v>40231</v>
          </cell>
          <cell r="B123" t="str">
            <v>Gabião tipo colchão reno espessura = 0,30 m, tela revestida com PVC (Execução incluindo fornecimento de todos os materiais)</v>
          </cell>
          <cell r="C123" t="str">
            <v xml:space="preserve">m2 </v>
          </cell>
          <cell r="D123">
            <v>138.93</v>
          </cell>
          <cell r="E123">
            <v>94.78</v>
          </cell>
        </row>
        <row r="124">
          <cell r="A124">
            <v>40229</v>
          </cell>
          <cell r="B124" t="str">
            <v>Enrocamento de pedra de mão jogada (Execução incluindo o fornecimento de todos os materiais)</v>
          </cell>
          <cell r="C124" t="str">
            <v xml:space="preserve">m3 </v>
          </cell>
          <cell r="D124">
            <v>117.72</v>
          </cell>
          <cell r="E124">
            <v>80.31</v>
          </cell>
        </row>
        <row r="125">
          <cell r="A125">
            <v>40233</v>
          </cell>
          <cell r="B125" t="str">
            <v>Muro de arrimo em rip-rap (Execução incluindo fornecimento de todos os materiais)</v>
          </cell>
          <cell r="C125" t="str">
            <v xml:space="preserve">m3 </v>
          </cell>
          <cell r="D125">
            <v>200.58</v>
          </cell>
          <cell r="E125">
            <v>136.84</v>
          </cell>
        </row>
        <row r="126">
          <cell r="A126">
            <v>40232</v>
          </cell>
          <cell r="B126" t="str">
            <v xml:space="preserve">Muro de arrimo em rip-rap (Vegetativo) </v>
          </cell>
          <cell r="C126" t="str">
            <v xml:space="preserve">m3 </v>
          </cell>
          <cell r="D126">
            <v>159.41999999999999</v>
          </cell>
          <cell r="E126">
            <v>108.76</v>
          </cell>
        </row>
        <row r="127">
          <cell r="A127">
            <v>40234</v>
          </cell>
          <cell r="B127" t="str">
            <v xml:space="preserve">Reaterro e compactação manual de vala </v>
          </cell>
          <cell r="C127" t="str">
            <v xml:space="preserve">m3 </v>
          </cell>
          <cell r="D127">
            <v>30.87</v>
          </cell>
          <cell r="E127">
            <v>21.06</v>
          </cell>
        </row>
        <row r="128">
          <cell r="A128">
            <v>40238</v>
          </cell>
          <cell r="B128" t="str">
            <v xml:space="preserve">Compactação manual de aterros </v>
          </cell>
          <cell r="C128" t="str">
            <v xml:space="preserve">m3 </v>
          </cell>
          <cell r="D128">
            <v>39.43</v>
          </cell>
          <cell r="E128">
            <v>26.9</v>
          </cell>
        </row>
        <row r="129">
          <cell r="A129">
            <v>40239</v>
          </cell>
          <cell r="B129" t="str">
            <v xml:space="preserve">Apiloamento de fundo de valas </v>
          </cell>
          <cell r="C129" t="str">
            <v xml:space="preserve">m2 </v>
          </cell>
          <cell r="D129">
            <v>3.52</v>
          </cell>
          <cell r="E129">
            <v>2.4</v>
          </cell>
        </row>
        <row r="130">
          <cell r="A130">
            <v>40240</v>
          </cell>
          <cell r="B130" t="str">
            <v xml:space="preserve">Patrolamento (Reconformação mecânica da plataforma) </v>
          </cell>
          <cell r="C130" t="str">
            <v xml:space="preserve">m2 </v>
          </cell>
          <cell r="D130">
            <v>0.04</v>
          </cell>
          <cell r="E130">
            <v>0.03</v>
          </cell>
        </row>
        <row r="131">
          <cell r="A131">
            <v>40242</v>
          </cell>
          <cell r="B131" t="str">
            <v xml:space="preserve">Escalonamento de taludes de aterro </v>
          </cell>
          <cell r="C131" t="str">
            <v xml:space="preserve">m3 </v>
          </cell>
          <cell r="D131">
            <v>6.41</v>
          </cell>
          <cell r="E131">
            <v>4.37</v>
          </cell>
        </row>
        <row r="132">
          <cell r="A132">
            <v>40241</v>
          </cell>
          <cell r="B132" t="str">
            <v xml:space="preserve">Compactação de bota-fora a 80% proctor normal </v>
          </cell>
          <cell r="C132" t="str">
            <v xml:space="preserve">m3 </v>
          </cell>
          <cell r="D132">
            <v>2.64</v>
          </cell>
          <cell r="E132">
            <v>1.8</v>
          </cell>
        </row>
        <row r="133">
          <cell r="A133">
            <v>40249</v>
          </cell>
          <cell r="B133" t="str">
            <v xml:space="preserve">Compactação de aterro a 95% proctor normal </v>
          </cell>
          <cell r="C133" t="str">
            <v xml:space="preserve">m3 </v>
          </cell>
          <cell r="D133">
            <v>3.28</v>
          </cell>
          <cell r="E133">
            <v>2.2400000000000002</v>
          </cell>
        </row>
        <row r="134">
          <cell r="A134">
            <v>40251</v>
          </cell>
          <cell r="B134" t="str">
            <v xml:space="preserve">Compactação de aterro a 100% proctor normal </v>
          </cell>
          <cell r="C134" t="str">
            <v xml:space="preserve">m3 </v>
          </cell>
          <cell r="D134">
            <v>3.74</v>
          </cell>
          <cell r="E134">
            <v>2.5499999999999998</v>
          </cell>
        </row>
        <row r="135">
          <cell r="A135">
            <v>40253</v>
          </cell>
          <cell r="B135" t="str">
            <v xml:space="preserve">Compactação de aterro a 100% proctor internormal (150%proctor normal) </v>
          </cell>
          <cell r="C135" t="str">
            <v xml:space="preserve">m3 </v>
          </cell>
          <cell r="D135">
            <v>3.84</v>
          </cell>
          <cell r="E135">
            <v>2.62</v>
          </cell>
        </row>
        <row r="136">
          <cell r="A136">
            <v>40252</v>
          </cell>
          <cell r="B136" t="str">
            <v xml:space="preserve">Compactação de aterro a 100% do proctor intermediário </v>
          </cell>
          <cell r="C136" t="str">
            <v>m3</v>
          </cell>
          <cell r="D136">
            <v>3.96</v>
          </cell>
          <cell r="E136">
            <v>2.7</v>
          </cell>
        </row>
        <row r="137">
          <cell r="A137">
            <v>40254</v>
          </cell>
          <cell r="B137" t="str">
            <v xml:space="preserve">Compactação de aterro a 100% proctor normal com interferência de filtro vertical </v>
          </cell>
          <cell r="C137" t="str">
            <v xml:space="preserve">m3 </v>
          </cell>
          <cell r="D137">
            <v>5.38</v>
          </cell>
          <cell r="E137">
            <v>3.67</v>
          </cell>
        </row>
        <row r="138">
          <cell r="A138">
            <v>40255</v>
          </cell>
          <cell r="B138" t="str">
            <v xml:space="preserve">Compactação de aterro a 100% proctor normal, com interferência de solo envelopado </v>
          </cell>
          <cell r="C138" t="str">
            <v xml:space="preserve">m3 </v>
          </cell>
          <cell r="D138">
            <v>4.43</v>
          </cell>
          <cell r="E138">
            <v>3.02</v>
          </cell>
        </row>
        <row r="139">
          <cell r="A139">
            <v>42263</v>
          </cell>
          <cell r="B139" t="str">
            <v xml:space="preserve">Espalhamento de material em bota-fora </v>
          </cell>
          <cell r="C139" t="str">
            <v xml:space="preserve">m3 </v>
          </cell>
          <cell r="D139">
            <v>0.23</v>
          </cell>
          <cell r="E139">
            <v>0.16</v>
          </cell>
        </row>
        <row r="140">
          <cell r="A140">
            <v>102</v>
          </cell>
          <cell r="B140" t="str">
            <v>Drenagem</v>
          </cell>
        </row>
        <row r="141">
          <cell r="A141">
            <v>40269</v>
          </cell>
          <cell r="B141" t="str">
            <v>Bueiro simples tubular de concreto classe CA-1. BSTC Ø 0,40 m – corpo (Execução, incluindo fornecimento e transporte de todos os materiais e berço, exclusive escavação e compactação)</v>
          </cell>
          <cell r="C141" t="str">
            <v>m</v>
          </cell>
          <cell r="D141">
            <v>191.51</v>
          </cell>
          <cell r="E141">
            <v>130.65</v>
          </cell>
        </row>
        <row r="142">
          <cell r="A142">
            <v>40270</v>
          </cell>
          <cell r="B142" t="str">
            <v>Bueiro simples tubular de concreto, classe CA-1. BSTC Ø 0,60 m – corpo (Execução, incluindo fornecimento e transporte de todos os materiais e berço, exclusive escavação e compactação)</v>
          </cell>
          <cell r="C142" t="str">
            <v>m</v>
          </cell>
          <cell r="D142">
            <v>327.01</v>
          </cell>
          <cell r="E142">
            <v>223.09</v>
          </cell>
        </row>
        <row r="143">
          <cell r="A143">
            <v>40271</v>
          </cell>
          <cell r="B143" t="str">
            <v>Bueiro simples tubular de concreto, classe CA-1. BSTC Ø 0,80 m – corpo (Execução, incluindo fornecimento e transporte de todos os materiais e berço, exclusive escavação e compactação)</v>
          </cell>
          <cell r="C143" t="str">
            <v>m</v>
          </cell>
          <cell r="D143">
            <v>502.71</v>
          </cell>
          <cell r="E143">
            <v>342.96</v>
          </cell>
        </row>
        <row r="144">
          <cell r="A144">
            <v>40272</v>
          </cell>
          <cell r="B144" t="str">
            <v>Bueiro simples tubular de concreto, classe CA-1. BSTC Ø 1,00 m – corpo (Execução, incluindo fornecimento e transporte de todos os materiais e berço, exclusive escavação e compactação)</v>
          </cell>
          <cell r="C144" t="str">
            <v>m</v>
          </cell>
          <cell r="D144">
            <v>771.39</v>
          </cell>
          <cell r="E144">
            <v>526.26</v>
          </cell>
        </row>
        <row r="145">
          <cell r="A145">
            <v>40273</v>
          </cell>
          <cell r="B145" t="str">
            <v>Bueiro simples tubular de concreto, classe CA-1. BSTC Ø 1,20 m – corpo (Execução, incluindo fornecimento e transporte de todos os materiais e berço, exclusive escavação e compactação)</v>
          </cell>
          <cell r="C145" t="str">
            <v>m</v>
          </cell>
          <cell r="D145">
            <v>1021.02</v>
          </cell>
          <cell r="E145">
            <v>696.56</v>
          </cell>
        </row>
        <row r="146">
          <cell r="A146">
            <v>40274</v>
          </cell>
          <cell r="B146" t="str">
            <v>Bueiro simples tubular de concreto, classe CA-1. BSTC Ø 1,50 m – corpo (Execução, incluindo fornecimento e transporte de todos os materiais e berço, exclusive escavação e compactação)</v>
          </cell>
          <cell r="C146" t="str">
            <v>m</v>
          </cell>
          <cell r="D146">
            <v>1487.45</v>
          </cell>
          <cell r="E146">
            <v>1014.77</v>
          </cell>
        </row>
        <row r="147">
          <cell r="A147">
            <v>40275</v>
          </cell>
          <cell r="B147" t="str">
            <v>Bueiro simples tubular de concreto, classe CA-2. BSTC Ø 0,40 m – corpo (Execução, incluindo fornecimento e transporte de todos os materiais e berço, exclusive escavação e compactação)</v>
          </cell>
          <cell r="C147" t="str">
            <v>m</v>
          </cell>
          <cell r="D147">
            <v>201.88</v>
          </cell>
          <cell r="E147">
            <v>137.72999999999999</v>
          </cell>
        </row>
        <row r="148">
          <cell r="A148">
            <v>40276</v>
          </cell>
          <cell r="B148" t="str">
            <v>Bueiro simples tubular de concreto, classe CA-2. BSTC Ø 0,60 m – corpo (Execução, incluindo fornecimento e transporte de todos os materiais e berço, exclusive escavação e compactação)</v>
          </cell>
          <cell r="C148" t="str">
            <v>m</v>
          </cell>
          <cell r="D148">
            <v>340.05</v>
          </cell>
          <cell r="E148">
            <v>231.99</v>
          </cell>
        </row>
        <row r="149">
          <cell r="A149">
            <v>40277</v>
          </cell>
          <cell r="B149" t="str">
            <v>Bueiro simples tubular de concreto, classe CA-2. BSTC Ø 0,80 m – corpo (Execução, incluindo fornecimento e transporte de todos os materiais e berço, exclusive escavação e compactação)</v>
          </cell>
          <cell r="C149" t="str">
            <v>m</v>
          </cell>
          <cell r="D149">
            <v>541.16999999999996</v>
          </cell>
          <cell r="E149">
            <v>369.2</v>
          </cell>
        </row>
        <row r="150">
          <cell r="A150">
            <v>40278</v>
          </cell>
          <cell r="B150" t="str">
            <v>Bueiro simples tubular de concreto, classe CA-2. BSTC Ø 1,00 m – corpo (Execução, incluindo fornecimento e transporte de todos os materiais e berço, exclusive escavação e compactação)</v>
          </cell>
          <cell r="C150" t="str">
            <v>m</v>
          </cell>
          <cell r="D150">
            <v>810.57</v>
          </cell>
          <cell r="E150">
            <v>552.99</v>
          </cell>
        </row>
        <row r="151">
          <cell r="A151">
            <v>40279</v>
          </cell>
          <cell r="B151" t="str">
            <v>Bueiro simples tubular de concreto, classe CA-2. BSTC Ø 1,20 m – corpo (Execução, incluindo fornecimento e transporte de todos os materiais e berço, exclusive escavação e compactação)</v>
          </cell>
          <cell r="C151" t="str">
            <v>m</v>
          </cell>
          <cell r="D151">
            <v>1073.1600000000001</v>
          </cell>
          <cell r="E151">
            <v>732.13</v>
          </cell>
        </row>
        <row r="152">
          <cell r="A152">
            <v>40280</v>
          </cell>
          <cell r="B152" t="str">
            <v>Bueiro simples tubular de concreto, classe CA-2. BSTC Ø 1,50 m – corpo (Execução, incluindo fornecimento e transporte de todos os materiais e berço, exclusive escavação e compactação)</v>
          </cell>
          <cell r="C152" t="str">
            <v>m</v>
          </cell>
          <cell r="D152">
            <v>1604.1</v>
          </cell>
          <cell r="E152">
            <v>1094.3499999999999</v>
          </cell>
        </row>
        <row r="153">
          <cell r="A153">
            <v>40281</v>
          </cell>
          <cell r="B153" t="str">
            <v>Bueiro simples tubular de concreto, classe CA-3. BSTC Ø 0,60 m – corpo (Execução, incluindo fornecimento e transporte de todos os materiais e berço, exclusive escavação e compactação)</v>
          </cell>
          <cell r="C153" t="str">
            <v>m</v>
          </cell>
          <cell r="D153">
            <v>352.63</v>
          </cell>
          <cell r="E153">
            <v>240.57</v>
          </cell>
        </row>
        <row r="154">
          <cell r="A154">
            <v>40282</v>
          </cell>
          <cell r="B154" t="str">
            <v>Bueiro simples tubular de concreto, classe CA-3. BSTC Ø 0,80 m – corpo (Execução, incluindo fornecimento e transporte de todos os materiais e berço, exclusive escavação e compactação)</v>
          </cell>
          <cell r="C154" t="str">
            <v>m</v>
          </cell>
          <cell r="D154">
            <v>582.46</v>
          </cell>
          <cell r="E154">
            <v>397.37</v>
          </cell>
        </row>
        <row r="155">
          <cell r="A155">
            <v>40283</v>
          </cell>
          <cell r="B155" t="str">
            <v>Bueiro simples tubular de concreto, classe CA-3. BSTC Ø 1,00 m – corpo (Execução, incluindo fornecimento e transporte de todos os materiais e berço, exclusive escavação e compactação)</v>
          </cell>
          <cell r="C155" t="str">
            <v>m</v>
          </cell>
          <cell r="D155">
            <v>854.05</v>
          </cell>
          <cell r="E155">
            <v>582.65</v>
          </cell>
        </row>
        <row r="156">
          <cell r="A156">
            <v>40284</v>
          </cell>
          <cell r="B156" t="str">
            <v>Bueiro simples tubular de concreto, classe CA-3. BSTC Ø 1,20 m – corpo (Execução, incluindo fornecimento e transporte de todos os materiais e berço, exclusive escavação e compactação)</v>
          </cell>
          <cell r="C156" t="str">
            <v>m</v>
          </cell>
          <cell r="D156">
            <v>1188.02</v>
          </cell>
          <cell r="E156">
            <v>810.49</v>
          </cell>
        </row>
        <row r="157">
          <cell r="A157">
            <v>40285</v>
          </cell>
          <cell r="B157" t="str">
            <v>Bueiro simples tubular de concreto, classe CA-3. BSTC Ø 1,50 m – corpo (Execução, incluindo fornecimento e transporte de todos os materiais e berço, exclusive escavação e compactação)</v>
          </cell>
          <cell r="C157" t="str">
            <v>m</v>
          </cell>
          <cell r="D157">
            <v>1838.14</v>
          </cell>
          <cell r="E157">
            <v>1254.02</v>
          </cell>
        </row>
        <row r="158">
          <cell r="A158">
            <v>40286</v>
          </cell>
          <cell r="B158" t="str">
            <v>Bueiro simples tubular de concreto, BSTC Ø 0,40 m - boca (Execução, incluindo fornecimento e transporte de todos os materiais, exclusive escavação e compactação)</v>
          </cell>
          <cell r="C158" t="str">
            <v xml:space="preserve">U </v>
          </cell>
        </row>
        <row r="159">
          <cell r="A159">
            <v>40287</v>
          </cell>
          <cell r="B159" t="str">
            <v>Bueiro simples tubular de concreto, BSTC Ø 0,60 m - boca (Execução, incluindo fornecimento e transporte de todos os materiais, exclusive escavação e compactação)</v>
          </cell>
          <cell r="C159" t="str">
            <v>U</v>
          </cell>
          <cell r="D159">
            <v>960.41</v>
          </cell>
          <cell r="E159">
            <v>655.21</v>
          </cell>
        </row>
        <row r="160">
          <cell r="A160">
            <v>40288</v>
          </cell>
          <cell r="B160" t="str">
            <v>Bueiro simples tubular de concreto, BSTC Ø 0,80 m - boca (Execução, incluindo fornecimento e transporte de todos os materiais, exclusive escavação e compactação)</v>
          </cell>
          <cell r="C160" t="str">
            <v>U</v>
          </cell>
          <cell r="D160">
            <v>1625.62</v>
          </cell>
          <cell r="E160">
            <v>1109.03</v>
          </cell>
        </row>
        <row r="161">
          <cell r="A161">
            <v>41754</v>
          </cell>
          <cell r="B161" t="str">
            <v>Bueiro simples tubular de concreto. BSTC Ø 1,00 m - boca (Execução, incluindo fornecimento e transporte de todos os materiais, exclusive escavação e compactação)</v>
          </cell>
          <cell r="C161" t="str">
            <v>U</v>
          </cell>
          <cell r="D161">
            <v>2536.11</v>
          </cell>
          <cell r="E161">
            <v>1730.19</v>
          </cell>
        </row>
        <row r="162">
          <cell r="A162">
            <v>41783</v>
          </cell>
          <cell r="B162" t="str">
            <v>Bueiro simples tubular de concreto. BSTC Ø 1,20 m - boca (Execução, incluindo fornecimento e transporte de todos os materiais, exclusive escavação e compactação)</v>
          </cell>
          <cell r="C162" t="str">
            <v>U</v>
          </cell>
          <cell r="D162">
            <v>3704.87</v>
          </cell>
          <cell r="E162">
            <v>2527.54</v>
          </cell>
        </row>
        <row r="163">
          <cell r="A163">
            <v>42197</v>
          </cell>
          <cell r="B163" t="str">
            <v>Bueiro simples tubular de concreto. BSTC Ø 1,50 m - boca (Execução, incluindo fornecimento e transporte de todos os materiais, exclusive escavação e compactação)</v>
          </cell>
          <cell r="C163" t="str">
            <v>U</v>
          </cell>
          <cell r="D163">
            <v>6801.25</v>
          </cell>
          <cell r="E163">
            <v>4639.96</v>
          </cell>
        </row>
        <row r="164">
          <cell r="A164">
            <v>40292</v>
          </cell>
          <cell r="B164" t="str">
            <v>Bueiro duplo tubular de concreto, classe CA-1. BDTC Ø 0,60 m – corpo (Execução, incluindo fornecimento e transporte de todos os materiais e berço, exclusive escavação e compactação)</v>
          </cell>
          <cell r="C164" t="str">
            <v>m</v>
          </cell>
          <cell r="D164">
            <v>615.04999999999995</v>
          </cell>
          <cell r="E164">
            <v>419.6</v>
          </cell>
        </row>
        <row r="165">
          <cell r="A165">
            <v>40293</v>
          </cell>
          <cell r="B165" t="str">
            <v>Bueiro duplo tubular de concreto, classe CA-1. BDTC Ø 0,80 m – corpo (Execução, incluindo fornecimento e transporte de todos os materiais e berço, exclusive escavação e compactação)</v>
          </cell>
          <cell r="C165" t="str">
            <v>m</v>
          </cell>
          <cell r="D165">
            <v>954.68</v>
          </cell>
          <cell r="E165">
            <v>651.29999999999995</v>
          </cell>
        </row>
        <row r="166">
          <cell r="A166">
            <v>40294</v>
          </cell>
          <cell r="B166" t="str">
            <v>Bueiro duplo tubular de concreto, classe CA-1. BDTC Ø 1,00 m – corpo (Execução, incluindo fornecimento e transporte de todos os materiais e berço, exclusive escavação e compactação)</v>
          </cell>
          <cell r="C166" t="str">
            <v>m</v>
          </cell>
          <cell r="D166">
            <v>1477.86</v>
          </cell>
          <cell r="E166">
            <v>1008.23</v>
          </cell>
        </row>
        <row r="167">
          <cell r="A167">
            <v>40295</v>
          </cell>
          <cell r="B167" t="str">
            <v>Bueiro duplo tubular de concreto, classe CA-1. BDTC Ø 1,20 m – corpo (Execução, incluindo fornecimento e transporte de todos os materiais e berço, exclusive escavação e compactação)</v>
          </cell>
          <cell r="C167" t="str">
            <v>m</v>
          </cell>
          <cell r="D167">
            <v>1964.11</v>
          </cell>
          <cell r="E167">
            <v>1339.96</v>
          </cell>
        </row>
        <row r="168">
          <cell r="A168">
            <v>40296</v>
          </cell>
          <cell r="B168" t="str">
            <v>Bueiro duplo tubular de concreto, classe CA-1. BDTC Ø 1,50 m – corpo (Execução, incluindo fornecimento e transporte de todos os materiais e berço, exclusive escavação e compactação)</v>
          </cell>
          <cell r="C168" t="str">
            <v>m</v>
          </cell>
          <cell r="D168">
            <v>2876.88</v>
          </cell>
          <cell r="E168">
            <v>1962.67</v>
          </cell>
        </row>
        <row r="169">
          <cell r="A169">
            <v>40297</v>
          </cell>
          <cell r="B169" t="str">
            <v>Bueiro duplo tubular de concreto, classe CA-2. BDTC Ø 0,60 m – corpo (Execução, incluindo fornecimento e transporte de todos os materiais e berço, exclusive escavação e compactação)</v>
          </cell>
          <cell r="C169" t="str">
            <v>m</v>
          </cell>
          <cell r="D169">
            <v>641.14</v>
          </cell>
          <cell r="E169">
            <v>437.4</v>
          </cell>
        </row>
        <row r="170">
          <cell r="A170">
            <v>40298</v>
          </cell>
          <cell r="B170" t="str">
            <v>Bueiro duplo tubular de concreto, classe CA-2. BDTC Ø 0,80 m – corpo (Execução, incluindo fornecimento e transporte de todos os materiais e berço, exclusive escavação e compactação)</v>
          </cell>
          <cell r="C170" t="str">
            <v>m</v>
          </cell>
          <cell r="D170">
            <v>1031.5999999999999</v>
          </cell>
          <cell r="E170">
            <v>703.78</v>
          </cell>
        </row>
        <row r="171">
          <cell r="A171">
            <v>40299</v>
          </cell>
          <cell r="B171" t="str">
            <v>Bueiro duplo tubular de concreto, classe CA-2. BDTC Ø 1,00 m – corpo (Execução, incluindo fornecimento e transporte de todos os materiais e berço, exclusive escavação e compactação)</v>
          </cell>
          <cell r="C171" t="str">
            <v>m</v>
          </cell>
          <cell r="D171">
            <v>1556.23</v>
          </cell>
          <cell r="E171">
            <v>1061.69</v>
          </cell>
        </row>
        <row r="172">
          <cell r="A172">
            <v>40300</v>
          </cell>
          <cell r="B172" t="str">
            <v>Bueiro duplo tubular de concreto, classe CA-2. BDTC Ø 1,20 m – corpo (Execução, incluindo fornecimento e transporte de todos os materiais e berço, exclusive escavação e compactação)</v>
          </cell>
          <cell r="C172" t="str">
            <v>m</v>
          </cell>
          <cell r="D172">
            <v>2068.39</v>
          </cell>
          <cell r="E172">
            <v>1411.1</v>
          </cell>
        </row>
        <row r="173">
          <cell r="A173">
            <v>40301</v>
          </cell>
          <cell r="B173" t="str">
            <v>Bueiro duplo tubular de concreto, classe CA-2. BDTC Ø 1,50 m – corpo (Execução, incluindo fornecimento e transporte de todos os materiais e berço, exclusive escavação e compactação)</v>
          </cell>
          <cell r="C173" t="str">
            <v>m</v>
          </cell>
          <cell r="D173">
            <v>3110.18</v>
          </cell>
          <cell r="E173">
            <v>2121.83</v>
          </cell>
        </row>
        <row r="174">
          <cell r="A174">
            <v>40302</v>
          </cell>
          <cell r="B174" t="str">
            <v>Bueiro duplo tubular de concreto, classe CA-3. BDTC Ø 0,60 m – corpo (Execução, incluindo fornecimento e transporte de todos os materiais e berço, exclusive escavação e compactação)</v>
          </cell>
          <cell r="C174" t="str">
            <v>m</v>
          </cell>
          <cell r="D174">
            <v>666.29</v>
          </cell>
          <cell r="E174">
            <v>454.56</v>
          </cell>
        </row>
        <row r="175">
          <cell r="A175">
            <v>40303</v>
          </cell>
          <cell r="B175" t="str">
            <v>Bueiro duplo tubular de concreto, classe CA-3. BDTC Ø 0,80 m – corpo (Execução, incluindo fornecimento e transporte de todos os materiais e berço, exclusive escavação e compactação)</v>
          </cell>
          <cell r="C175" t="str">
            <v>m</v>
          </cell>
          <cell r="D175">
            <v>1114.18</v>
          </cell>
          <cell r="E175">
            <v>760.12</v>
          </cell>
        </row>
        <row r="176">
          <cell r="A176">
            <v>40304</v>
          </cell>
          <cell r="B176" t="str">
            <v>Bueiro duplo tubular de concreto, classe CA-3. BDTC Ø 1,00 m – corpo (Execução, incluindo fornecimento e transporte de todos os materiais e berço, exclusive escavação e compactação)</v>
          </cell>
          <cell r="C176" t="str">
            <v>m</v>
          </cell>
          <cell r="D176">
            <v>1643.18</v>
          </cell>
          <cell r="E176">
            <v>1121.01</v>
          </cell>
        </row>
        <row r="177">
          <cell r="A177">
            <v>40305</v>
          </cell>
          <cell r="B177" t="str">
            <v>Bueiro duplo tubular de concreto, classe CA-3. BDTC Ø 1,20 m – corpo (Execução, incluindo fornecimento e transporte de todos os materiais e berço, exclusive escavação e compactação)</v>
          </cell>
          <cell r="C177" t="str">
            <v>m</v>
          </cell>
          <cell r="D177">
            <v>2298.11</v>
          </cell>
          <cell r="E177">
            <v>1567.82</v>
          </cell>
        </row>
        <row r="178">
          <cell r="A178">
            <v>40306</v>
          </cell>
          <cell r="B178" t="str">
            <v>Bueiro duplo tubular de concreto, classe CA-3. BDTC Ø 1,50 m – corpo (Execução, incluindo fornecimento e transporte de todos os materiais e berço, exclusive escavação e compactação)</v>
          </cell>
          <cell r="C178" t="str">
            <v>m</v>
          </cell>
          <cell r="D178">
            <v>3578.27</v>
          </cell>
          <cell r="E178">
            <v>2441.17</v>
          </cell>
        </row>
        <row r="179">
          <cell r="A179">
            <v>40307</v>
          </cell>
          <cell r="B179" t="str">
            <v>Bueiro duplo tubular de concreto, BDTC Ø 0,60 m - boca (Execução, incluindo fornecimento e transporte de todos os materiais, exclusive escavação e compactação)</v>
          </cell>
          <cell r="C179" t="str">
            <v>U</v>
          </cell>
          <cell r="D179">
            <v>1434.93</v>
          </cell>
          <cell r="E179">
            <v>978.94</v>
          </cell>
        </row>
        <row r="180">
          <cell r="A180">
            <v>40308</v>
          </cell>
          <cell r="B180" t="str">
            <v>Bueiro duplo tubular de concreto, BDTC Ø 0,80 m - boca (Execução, incluindo fornecimento e transporte de todos os materiais, exclusive escavação e compactação)</v>
          </cell>
          <cell r="C180" t="str">
            <v>U</v>
          </cell>
          <cell r="D180">
            <v>2348.04</v>
          </cell>
          <cell r="E180">
            <v>1601.88</v>
          </cell>
        </row>
        <row r="181">
          <cell r="A181">
            <v>40309</v>
          </cell>
          <cell r="B181" t="str">
            <v>Bueiro duplo tubular de concreto, BDTC Ø 1,00 m - boca (Execução, incluindo fornecimento e transporte de todos os materiais, exclusive escavação e compactação)</v>
          </cell>
          <cell r="C181" t="str">
            <v>U</v>
          </cell>
          <cell r="D181">
            <v>3549.71</v>
          </cell>
          <cell r="E181">
            <v>2421.69</v>
          </cell>
        </row>
        <row r="182">
          <cell r="A182">
            <v>40310</v>
          </cell>
          <cell r="B182" t="str">
            <v>Bueiro duplo tubular de concreto, BDTC Ø 1,20 m - boca (Execução, incluindo fornecimento e transporte de todos os materiais, exclusive escavação e compactação)</v>
          </cell>
          <cell r="C182" t="str">
            <v>U</v>
          </cell>
          <cell r="D182">
            <v>5199.84</v>
          </cell>
          <cell r="E182">
            <v>3547.44</v>
          </cell>
        </row>
        <row r="183">
          <cell r="A183">
            <v>40311</v>
          </cell>
          <cell r="B183" t="str">
            <v>Bueiro duplo tubular de concreto, BDTC Ø 1,50 m - boca (Execução, incluindo fornecimento e transporte de todos os materiais, exclusive escavação e compactação)</v>
          </cell>
          <cell r="C183" t="str">
            <v>U</v>
          </cell>
          <cell r="D183">
            <v>9321.84</v>
          </cell>
          <cell r="E183">
            <v>6359.56</v>
          </cell>
        </row>
        <row r="184">
          <cell r="A184">
            <v>40316</v>
          </cell>
          <cell r="B184" t="str">
            <v>Bueiro triplo tubular de concreto, classe CA-1. BTTC Ø 0,60 m – corpo (Execução, incluindo fornecimento e transporte de todos os materiais e berço, exclusive escavação e compactação)</v>
          </cell>
          <cell r="C184" t="str">
            <v>m</v>
          </cell>
          <cell r="D184">
            <v>902.92</v>
          </cell>
          <cell r="E184">
            <v>615.99</v>
          </cell>
        </row>
        <row r="185">
          <cell r="A185">
            <v>40317</v>
          </cell>
          <cell r="B185" t="str">
            <v>Bueiro triplo tubular de concreto, classe CA-1. BTTC Ø 0,80 m – corpo (Execução, incluindo fornecimento e transporte de todos os materiais e berço, exclusive escavação e compactação)</v>
          </cell>
          <cell r="C185" t="str">
            <v>m</v>
          </cell>
          <cell r="D185">
            <v>1406.61</v>
          </cell>
          <cell r="E185">
            <v>959.62</v>
          </cell>
        </row>
        <row r="186">
          <cell r="A186">
            <v>40318</v>
          </cell>
          <cell r="B186" t="str">
            <v>Bueiro triplo tubular de concreto, classe CA-1. BTTC Ø 1,00 m – corpo (Execução, incluindo fornecimento e transporte de todos os materiais e berço, exclusive escavação e compactação)</v>
          </cell>
          <cell r="C186" t="str">
            <v>m</v>
          </cell>
          <cell r="D186">
            <v>2184.58</v>
          </cell>
          <cell r="E186">
            <v>1490.37</v>
          </cell>
        </row>
        <row r="187">
          <cell r="A187">
            <v>40319</v>
          </cell>
          <cell r="B187" t="str">
            <v>Bueiro triplo tubular de concreto, classe CA-1. BTTC Ø 1,20 m – corpo (Execução, incluindo fornecimento e transporte de todos os materiais e berço, exclusive escavação e compactação)</v>
          </cell>
          <cell r="C187" t="str">
            <v>m</v>
          </cell>
          <cell r="D187">
            <v>2906.83</v>
          </cell>
          <cell r="E187">
            <v>1983.1</v>
          </cell>
        </row>
        <row r="188">
          <cell r="A188">
            <v>40320</v>
          </cell>
          <cell r="B188" t="str">
            <v>Bueiro triplo tubular de concreto, classe CA-1. BTTC Ø 1,50 m – corpo (Execução, incluindo fornecimento e transporte de todos os materiais e berço, exclusive escavação e compactação)</v>
          </cell>
          <cell r="C188" t="str">
            <v>m</v>
          </cell>
          <cell r="D188">
            <v>4266.3100000000004</v>
          </cell>
          <cell r="E188">
            <v>2910.57</v>
          </cell>
        </row>
        <row r="189">
          <cell r="A189">
            <v>40321</v>
          </cell>
          <cell r="B189" t="str">
            <v>Bueiro triplo tubular de concreto, classe CA-2. BTTC Ø 0,60 m – corpo (Execução, incluindo fornecimento e transporte de todos os materiais e berço, exclusive escavação e compactação)</v>
          </cell>
          <cell r="C189" t="str">
            <v>m</v>
          </cell>
          <cell r="D189">
            <v>942.06</v>
          </cell>
          <cell r="E189">
            <v>642.69000000000005</v>
          </cell>
        </row>
        <row r="190">
          <cell r="A190">
            <v>40322</v>
          </cell>
          <cell r="B190" t="str">
            <v>Bueiro triplo tubular de concreto, classe CA-2. BTTC Ø 0,80 m – corpo (Execução, incluindo fornecimento e transporte de todos os materiais e berço, exclusive escavação e compactação)</v>
          </cell>
          <cell r="C190" t="str">
            <v>m</v>
          </cell>
          <cell r="D190">
            <v>1522</v>
          </cell>
          <cell r="E190">
            <v>1038.3399999999999</v>
          </cell>
        </row>
        <row r="191">
          <cell r="A191">
            <v>40323</v>
          </cell>
          <cell r="B191" t="str">
            <v>Bueiro triplo tubular de concreto, classe CA-2. BTTC Ø 1,00 m – corpo (Execução, incluindo fornecimento e transporte de todos os materiais e berço, exclusive escavação e compactação)</v>
          </cell>
          <cell r="C191" t="str">
            <v>m</v>
          </cell>
          <cell r="D191">
            <v>2302.13</v>
          </cell>
          <cell r="E191">
            <v>1570.56</v>
          </cell>
        </row>
        <row r="192">
          <cell r="A192">
            <v>40324</v>
          </cell>
          <cell r="B192" t="str">
            <v>Bueiro triplo tubular de concreto, classe CA-2. BTTC Ø 1,20 m – corpo (Execução, incluindo fornecimento e transporte de todos os materiais e berço, exclusive escavação e compactação)</v>
          </cell>
          <cell r="C192" t="str">
            <v>m</v>
          </cell>
          <cell r="D192">
            <v>3063.57</v>
          </cell>
          <cell r="E192">
            <v>2090.0300000000002</v>
          </cell>
        </row>
        <row r="193">
          <cell r="A193">
            <v>40325</v>
          </cell>
          <cell r="B193" t="str">
            <v>Bueiro triplo tubular de concreto, classe CA-2. BTTC Ø 1,50 m – corpo (Execução, incluindo fornecimento e transporte de todos os materiais e berço, exclusive escavação e compactação)</v>
          </cell>
          <cell r="C193" t="str">
            <v>m</v>
          </cell>
          <cell r="D193">
            <v>4616.26</v>
          </cell>
          <cell r="E193">
            <v>3149.31</v>
          </cell>
        </row>
        <row r="194">
          <cell r="A194">
            <v>40327</v>
          </cell>
          <cell r="B194" t="str">
            <v>Bueiro triplo tubular de concreto, classe CA-3. BTTC Ø 0,80 m – corpo (Execução, incluindo fornecimento e transporte de todos os materiais e berço, exclusive escavação e compactação)</v>
          </cell>
          <cell r="C194" t="str">
            <v>m</v>
          </cell>
          <cell r="D194">
            <v>1645.87</v>
          </cell>
          <cell r="E194">
            <v>1122.8499999999999</v>
          </cell>
        </row>
        <row r="195">
          <cell r="A195">
            <v>40328</v>
          </cell>
          <cell r="B195" t="str">
            <v>Bueiro triplo tubular de concreto, classe CA-3. BTTC Ø 1,00 m – corpo (Execução, incluindo fornecimento e transporte de todos os materiais e berço, exclusive escavação e compactação)</v>
          </cell>
          <cell r="C195" t="str">
            <v>m</v>
          </cell>
          <cell r="D195">
            <v>2432.5500000000002</v>
          </cell>
          <cell r="E195">
            <v>1659.54</v>
          </cell>
        </row>
        <row r="196">
          <cell r="A196">
            <v>40329</v>
          </cell>
          <cell r="B196" t="str">
            <v>Bueiro triplo tubular de concreto, classe CA-3. BTTC Ø 1,20 m – corpo (Execução, incluindo fornecimento e transporte de todos os materiais e berço, exclusive escavação e compactação)</v>
          </cell>
          <cell r="C196" t="str">
            <v>m</v>
          </cell>
          <cell r="D196">
            <v>3408.15</v>
          </cell>
          <cell r="E196">
            <v>2325.11</v>
          </cell>
        </row>
        <row r="197">
          <cell r="A197">
            <v>40330</v>
          </cell>
          <cell r="B197" t="str">
            <v>Bueiro triplo tubular de concreto, classe CA-3. BTTC Ø 1,50 m – corpo (Execução, incluindo fornecimento e transporte de todos os materiais e berço, exclusive escavação e compactação)</v>
          </cell>
          <cell r="C197" t="str">
            <v>m</v>
          </cell>
          <cell r="D197">
            <v>5318.39</v>
          </cell>
          <cell r="E197">
            <v>3628.32</v>
          </cell>
        </row>
        <row r="198">
          <cell r="A198">
            <v>40331</v>
          </cell>
          <cell r="B198" t="str">
            <v>Bueiro triplo tubular de concreto. BTTC Ø 0,60 m - boca (Execução, incluindo fornecimento e transporte de todos os materiais, exclusive escavação e compactação)</v>
          </cell>
          <cell r="C198" t="str">
            <v>U</v>
          </cell>
          <cell r="D198">
            <v>1870.49</v>
          </cell>
          <cell r="E198">
            <v>1276.0899999999999</v>
          </cell>
        </row>
        <row r="199">
          <cell r="A199">
            <v>40332</v>
          </cell>
          <cell r="B199" t="str">
            <v>Bueiro triplo tubular de concreto. BTTC Ø 0,80 m - boca (Execução, incluindo fornecimento e transporte de todos os materiais, exclusive escavação e compactação)</v>
          </cell>
          <cell r="C199" t="str">
            <v>U</v>
          </cell>
          <cell r="D199">
            <v>3029.5</v>
          </cell>
          <cell r="E199">
            <v>2066.79</v>
          </cell>
        </row>
        <row r="200">
          <cell r="A200">
            <v>40333</v>
          </cell>
          <cell r="B200" t="str">
            <v>Bueiro triplo tubular de concreto. BTTC Ø 1,00 m - boca (Execução, incluindo fornecimento e transporte de todos os materiais, exclusive escavação e compactação)</v>
          </cell>
          <cell r="C200" t="str">
            <v>U</v>
          </cell>
          <cell r="D200">
            <v>4563.3</v>
          </cell>
          <cell r="E200">
            <v>3113.18</v>
          </cell>
        </row>
        <row r="201">
          <cell r="A201">
            <v>40334</v>
          </cell>
          <cell r="B201" t="str">
            <v>Bueiro triplo tubular de concreto. BTTC Ø 1,20 m - boca (Execução, incluindo fornecimento e transporte de todos os materiais, exclusive escavação e compactação)</v>
          </cell>
          <cell r="C201" t="str">
            <v>U</v>
          </cell>
          <cell r="D201">
            <v>6694.25</v>
          </cell>
          <cell r="E201">
            <v>4566.96</v>
          </cell>
        </row>
        <row r="202">
          <cell r="A202">
            <v>40335</v>
          </cell>
          <cell r="B202" t="str">
            <v>Bueiro triplo tubular de concreto. BTTC Ø 1,50 m - boca (Execução, incluindo fornecimento e transporte de todos os materiais, exclusive escavação e compactação)</v>
          </cell>
          <cell r="C202" t="str">
            <v>U</v>
          </cell>
          <cell r="D202">
            <v>11884.49</v>
          </cell>
          <cell r="E202">
            <v>8107.85</v>
          </cell>
        </row>
        <row r="203">
          <cell r="A203">
            <v>40342</v>
          </cell>
          <cell r="B203" t="str">
            <v>Gigante de sustentação para bueiro simples tubular de concreto - BSTC Ø 0,60 m (Execução, incluindo fornecimento e transporte de todos os materiais, exclusive escavação e compactação)</v>
          </cell>
          <cell r="C203" t="str">
            <v>U</v>
          </cell>
          <cell r="D203">
            <v>506.21</v>
          </cell>
          <cell r="E203">
            <v>345.35</v>
          </cell>
        </row>
        <row r="204">
          <cell r="A204">
            <v>40343</v>
          </cell>
          <cell r="B204" t="str">
            <v>Gigante de sustentação para bueiro simples tubular de concreto - BSTC Ø 0,80 m (Execução, incluindo fornecimento e transporte de todos os materiais, exclusive escavação e compactação)</v>
          </cell>
          <cell r="C204" t="str">
            <v>U</v>
          </cell>
          <cell r="D204">
            <v>544.09</v>
          </cell>
          <cell r="E204">
            <v>371.19</v>
          </cell>
        </row>
        <row r="205">
          <cell r="A205">
            <v>40344</v>
          </cell>
          <cell r="B205" t="str">
            <v>Gigante de sustentação para bueiro simples tubular de concreto - BSTC Ø 1,00 m (Execução, incluindo fornecimento e transporte de todos os materiais, exclusive escavação e compactação)</v>
          </cell>
          <cell r="C205" t="str">
            <v>U</v>
          </cell>
          <cell r="D205">
            <v>657.62</v>
          </cell>
          <cell r="E205">
            <v>448.64</v>
          </cell>
        </row>
        <row r="206">
          <cell r="A206">
            <v>40345</v>
          </cell>
          <cell r="B206" t="str">
            <v>Gigante de sustentação para bueiro duplo tubular de concreto - BDTC Ø 0,80 m (Execução, incluindo fornecimento e transporte de todos os materiais, exclusive escavação e compactação)</v>
          </cell>
          <cell r="C206" t="str">
            <v>U</v>
          </cell>
          <cell r="D206">
            <v>1028.45</v>
          </cell>
          <cell r="E206">
            <v>701.63</v>
          </cell>
        </row>
        <row r="207">
          <cell r="A207">
            <v>40346</v>
          </cell>
          <cell r="B207" t="str">
            <v>Gigante de sustentação para bueiro triplo tubular de concreto - BTTC Ø 1,00 m (Execução, incluindo fornecimento e transporte de todos os materiais, exclusive escavação e compactação)</v>
          </cell>
          <cell r="C207" t="str">
            <v>U</v>
          </cell>
          <cell r="D207">
            <v>1412.8</v>
          </cell>
          <cell r="E207">
            <v>963.84</v>
          </cell>
        </row>
        <row r="208">
          <cell r="A208">
            <v>41040</v>
          </cell>
          <cell r="B208" t="str">
            <v>Remoção de bueiro simples tubular de concreto. BSTC Ø 0,40 m - corpo</v>
          </cell>
          <cell r="C208" t="str">
            <v>m</v>
          </cell>
          <cell r="D208">
            <v>38.01</v>
          </cell>
          <cell r="E208">
            <v>25.93</v>
          </cell>
        </row>
        <row r="209">
          <cell r="A209">
            <v>41046</v>
          </cell>
          <cell r="B209" t="str">
            <v>Remoção de bueiro simples tubular de concreto. BSTC Ø 0,40 m - boca</v>
          </cell>
          <cell r="C209" t="str">
            <v>U</v>
          </cell>
          <cell r="D209">
            <v>102.28</v>
          </cell>
          <cell r="E209">
            <v>69.78</v>
          </cell>
        </row>
        <row r="210">
          <cell r="A210">
            <v>41041</v>
          </cell>
          <cell r="B210" t="str">
            <v>Remoção de bueiro simples tubular de concreto. BSTC Ø 0,60 m - corpo</v>
          </cell>
          <cell r="C210" t="str">
            <v>m</v>
          </cell>
          <cell r="D210">
            <v>72.7</v>
          </cell>
          <cell r="E210">
            <v>49.6</v>
          </cell>
        </row>
        <row r="211">
          <cell r="A211">
            <v>41047</v>
          </cell>
          <cell r="B211" t="str">
            <v>Remoção de bueiro simples tubular de concreto. BSTC Ø 0,60 m - boca</v>
          </cell>
          <cell r="C211" t="str">
            <v>U</v>
          </cell>
          <cell r="D211">
            <v>204.92</v>
          </cell>
          <cell r="E211">
            <v>139.80000000000001</v>
          </cell>
        </row>
        <row r="212">
          <cell r="A212">
            <v>41042</v>
          </cell>
          <cell r="B212" t="str">
            <v>Remoção de bueiro simples tubular de concreto. BSTC Ø 0,80 m - corpo</v>
          </cell>
          <cell r="C212" t="str">
            <v>m</v>
          </cell>
          <cell r="D212">
            <v>115.51</v>
          </cell>
          <cell r="E212">
            <v>78.8</v>
          </cell>
        </row>
        <row r="213">
          <cell r="A213">
            <v>41048</v>
          </cell>
          <cell r="B213" t="str">
            <v>Remoção de bueiro simples tubular de concreto. BSTC Ø 0,80 m - boca</v>
          </cell>
          <cell r="C213" t="str">
            <v>U</v>
          </cell>
          <cell r="D213">
            <v>337.43</v>
          </cell>
          <cell r="E213">
            <v>230.2</v>
          </cell>
        </row>
        <row r="214">
          <cell r="A214">
            <v>41043</v>
          </cell>
          <cell r="B214" t="str">
            <v>Remoção de bueiro simples tubular de concreto. BSTC Ø 1,00 m - corpo</v>
          </cell>
          <cell r="C214" t="str">
            <v>m</v>
          </cell>
          <cell r="D214">
            <v>165.5</v>
          </cell>
          <cell r="E214">
            <v>112.91</v>
          </cell>
        </row>
        <row r="215">
          <cell r="A215">
            <v>41049</v>
          </cell>
          <cell r="B215" t="str">
            <v>Remoção de bueiro simples tubular de concreto. BSTC Ø 1,00 m - boca</v>
          </cell>
          <cell r="C215" t="str">
            <v>U</v>
          </cell>
          <cell r="D215">
            <v>518.76</v>
          </cell>
          <cell r="E215">
            <v>353.91</v>
          </cell>
        </row>
        <row r="216">
          <cell r="A216">
            <v>41044</v>
          </cell>
          <cell r="B216" t="str">
            <v>Remoção de bueiro simples tubular de concreto. BSTC Ø 1,20 m - corpo</v>
          </cell>
          <cell r="C216" t="str">
            <v>m</v>
          </cell>
          <cell r="D216">
            <v>221.37</v>
          </cell>
          <cell r="E216">
            <v>151.02000000000001</v>
          </cell>
        </row>
        <row r="217">
          <cell r="A217">
            <v>41050</v>
          </cell>
          <cell r="B217" t="str">
            <v>Remoção de bueiro simples tubular de concreto. BSTC Ø 1,20 m - boca</v>
          </cell>
          <cell r="C217" t="str">
            <v>U</v>
          </cell>
          <cell r="D217">
            <v>765.15</v>
          </cell>
          <cell r="E217">
            <v>522</v>
          </cell>
        </row>
        <row r="218">
          <cell r="A218">
            <v>41045</v>
          </cell>
          <cell r="B218" t="str">
            <v>Remoção de bueiro simples tubular de concreto. BSTC Ø 1,50 m - corpo</v>
          </cell>
          <cell r="C218" t="str">
            <v>m</v>
          </cell>
          <cell r="D218">
            <v>304.64999999999998</v>
          </cell>
          <cell r="E218">
            <v>207.84</v>
          </cell>
        </row>
        <row r="219">
          <cell r="A219">
            <v>41051</v>
          </cell>
          <cell r="B219" t="str">
            <v>Remoção de bueiro simples tubular de concreto. BSTC Ø 1,50 m - boca</v>
          </cell>
          <cell r="C219" t="str">
            <v>U</v>
          </cell>
          <cell r="D219">
            <v>1439.12</v>
          </cell>
          <cell r="E219">
            <v>981.8</v>
          </cell>
        </row>
        <row r="220">
          <cell r="A220">
            <v>41052</v>
          </cell>
          <cell r="B220" t="str">
            <v>Remoção de bueiro duplo tubular de concreto. BDTC Ø 0,60 m - corpo</v>
          </cell>
          <cell r="C220" t="str">
            <v>m</v>
          </cell>
          <cell r="D220">
            <v>128.86000000000001</v>
          </cell>
          <cell r="E220">
            <v>87.91</v>
          </cell>
        </row>
        <row r="221">
          <cell r="A221">
            <v>41057</v>
          </cell>
          <cell r="B221" t="str">
            <v>Remoção de bueiro duplo tubular de concreto. BDTC Ø 0,60 m - boca</v>
          </cell>
          <cell r="C221" t="str">
            <v>U</v>
          </cell>
          <cell r="D221">
            <v>300.52</v>
          </cell>
          <cell r="E221">
            <v>205.02</v>
          </cell>
        </row>
        <row r="222">
          <cell r="A222">
            <v>41053</v>
          </cell>
          <cell r="B222" t="str">
            <v>Remoção de bueiro duplo tubular de concreto. BDTC Ø 0,80 m - corpo</v>
          </cell>
          <cell r="C222" t="str">
            <v>m</v>
          </cell>
          <cell r="D222">
            <v>204.96</v>
          </cell>
          <cell r="E222">
            <v>139.83000000000001</v>
          </cell>
        </row>
        <row r="223">
          <cell r="A223">
            <v>41058</v>
          </cell>
          <cell r="B223" t="str">
            <v>Remoção de bueiro duplo tubular de concreto. BDTC Ø 0,80 m - boca</v>
          </cell>
          <cell r="C223" t="str">
            <v>U</v>
          </cell>
          <cell r="D223">
            <v>481.69</v>
          </cell>
          <cell r="E223">
            <v>328.62</v>
          </cell>
        </row>
        <row r="224">
          <cell r="A224">
            <v>41054</v>
          </cell>
          <cell r="B224" t="str">
            <v>Remoção de bueiro duplo tubular de concreto. BDTC Ø 1,00 m - corpo</v>
          </cell>
          <cell r="C224" t="str">
            <v>m</v>
          </cell>
          <cell r="D224">
            <v>300.31</v>
          </cell>
          <cell r="E224">
            <v>204.88</v>
          </cell>
        </row>
        <row r="225">
          <cell r="A225">
            <v>41059</v>
          </cell>
          <cell r="B225" t="str">
            <v>Remoção de bueiro duplo tubular de concreto. BDTC Ø 1.00 m - boca</v>
          </cell>
          <cell r="C225" t="str">
            <v>U</v>
          </cell>
          <cell r="D225">
            <v>719.05</v>
          </cell>
          <cell r="E225">
            <v>490.55</v>
          </cell>
        </row>
        <row r="226">
          <cell r="A226">
            <v>41055</v>
          </cell>
          <cell r="B226" t="str">
            <v>Remoção de bueiro duplo tubular de concreto. BDTC Ø 1,20 m - corpo</v>
          </cell>
          <cell r="C226" t="str">
            <v>m</v>
          </cell>
          <cell r="D226">
            <v>401.04</v>
          </cell>
          <cell r="E226">
            <v>273.60000000000002</v>
          </cell>
        </row>
        <row r="227">
          <cell r="A227">
            <v>41060</v>
          </cell>
          <cell r="B227" t="str">
            <v>Remoção de bueiro duplo tubular de concreto. BDTC Ø 1,20 m - boca</v>
          </cell>
          <cell r="C227" t="str">
            <v>U</v>
          </cell>
          <cell r="D227">
            <v>1072.69</v>
          </cell>
          <cell r="E227">
            <v>731.81</v>
          </cell>
        </row>
        <row r="228">
          <cell r="A228">
            <v>41056</v>
          </cell>
          <cell r="B228" t="str">
            <v>Remoção de bueiro duplo tubular de concreto. BDTC Ø 1,50 m - corpo</v>
          </cell>
          <cell r="C228" t="str">
            <v>m</v>
          </cell>
          <cell r="D228">
            <v>556.92999999999995</v>
          </cell>
          <cell r="E228">
            <v>379.95</v>
          </cell>
        </row>
        <row r="229">
          <cell r="A229">
            <v>41061</v>
          </cell>
          <cell r="B229" t="str">
            <v xml:space="preserve"> Remoção de bueiro duplo tubular de concreto. BDTC Ø 1,50 m - boca</v>
          </cell>
          <cell r="C229" t="str">
            <v>U</v>
          </cell>
          <cell r="D229">
            <v>1993.83</v>
          </cell>
          <cell r="E229">
            <v>1360.23</v>
          </cell>
        </row>
        <row r="230">
          <cell r="A230">
            <v>41062</v>
          </cell>
          <cell r="B230" t="str">
            <v>Remoção de bueiro triplo tubular de concreto. BTTC Ø 0,60 m - corpo</v>
          </cell>
          <cell r="C230" t="str">
            <v>m</v>
          </cell>
          <cell r="D230">
            <v>193.24</v>
          </cell>
          <cell r="E230">
            <v>131.83000000000001</v>
          </cell>
        </row>
        <row r="231">
          <cell r="A231">
            <v>41067</v>
          </cell>
          <cell r="B231" t="str">
            <v>Remoção de bueiro triplo tubular de concreto. BTTC Ø 0,60 m - boca</v>
          </cell>
          <cell r="C231" t="str">
            <v>U</v>
          </cell>
          <cell r="D231">
            <v>385.33</v>
          </cell>
          <cell r="E231">
            <v>262.88</v>
          </cell>
        </row>
        <row r="232">
          <cell r="A232">
            <v>41063</v>
          </cell>
          <cell r="B232" t="str">
            <v>Remoção de bueiro triplo tubular de concreto. BTTC Ø 0,80 m - corpo</v>
          </cell>
          <cell r="C232" t="str">
            <v>m</v>
          </cell>
          <cell r="D232">
            <v>307.17</v>
          </cell>
          <cell r="E232">
            <v>209.56</v>
          </cell>
        </row>
        <row r="233">
          <cell r="A233">
            <v>41068</v>
          </cell>
          <cell r="B233" t="str">
            <v>Remoção de bueiro triplo tubular de concreto. BTTC Ø 0,80 m - boca</v>
          </cell>
          <cell r="C233" t="str">
            <v>U</v>
          </cell>
          <cell r="D233">
            <v>614.27</v>
          </cell>
          <cell r="E233">
            <v>419.07</v>
          </cell>
        </row>
        <row r="234">
          <cell r="A234">
            <v>41064</v>
          </cell>
          <cell r="B234" t="str">
            <v>Remoção de bueiro triplo tubular de concreto. BTTC Ø 1,00 m - corpo</v>
          </cell>
          <cell r="C234" t="str">
            <v>m</v>
          </cell>
          <cell r="D234">
            <v>450.35</v>
          </cell>
          <cell r="E234">
            <v>307.24</v>
          </cell>
        </row>
        <row r="235">
          <cell r="A235">
            <v>41069</v>
          </cell>
          <cell r="B235" t="str">
            <v>Remoção de bueiro triplo tubular de concreto. BTTC Ø 1,00 m - boca</v>
          </cell>
          <cell r="C235" t="str">
            <v>U</v>
          </cell>
          <cell r="D235">
            <v>919.36</v>
          </cell>
          <cell r="E235">
            <v>627.21</v>
          </cell>
        </row>
        <row r="236">
          <cell r="A236">
            <v>41065</v>
          </cell>
          <cell r="B236" t="str">
            <v>Remoção de bueiro triplo tubular de concreto. BTTC Ø 1,20 m - corpo</v>
          </cell>
          <cell r="C236" t="str">
            <v>m</v>
          </cell>
          <cell r="D236">
            <v>603.07000000000005</v>
          </cell>
          <cell r="E236">
            <v>411.43</v>
          </cell>
        </row>
        <row r="237">
          <cell r="A237">
            <v>41070</v>
          </cell>
          <cell r="B237" t="str">
            <v>Remoção de bueiro triplo tubular de concreto. BTTC Ø 1.20 m - boca</v>
          </cell>
          <cell r="C237" t="str">
            <v>U</v>
          </cell>
          <cell r="D237">
            <v>1380.24</v>
          </cell>
          <cell r="E237">
            <v>941.63</v>
          </cell>
        </row>
        <row r="238">
          <cell r="A238">
            <v>41066</v>
          </cell>
          <cell r="B238" t="str">
            <v>Remoção de bueiro triplo tubular de concreto. BTTC Ø 1,50 m - corpo</v>
          </cell>
          <cell r="C238" t="str">
            <v>m</v>
          </cell>
          <cell r="D238">
            <v>836.17</v>
          </cell>
          <cell r="E238">
            <v>570.45000000000005</v>
          </cell>
        </row>
        <row r="239">
          <cell r="A239">
            <v>41071</v>
          </cell>
          <cell r="B239" t="str">
            <v>Remoção de bueiro triplo tubular de concreto. BTTC Ø 1,50 m - boca</v>
          </cell>
          <cell r="C239" t="str">
            <v>U</v>
          </cell>
          <cell r="D239">
            <v>2554.89</v>
          </cell>
          <cell r="E239">
            <v>1743</v>
          </cell>
        </row>
        <row r="240">
          <cell r="A240">
            <v>40354</v>
          </cell>
          <cell r="B240" t="str">
            <v>Bueiro simples celular de concreto Padrão DER/MG. Para altura de aterro de 0 a 5,00 m. BSCC (1,00 x 1,00)m – corpo (Execução, incluindo fornecimento e transporte de todos os materiais, exclusive escavação e compactação)</v>
          </cell>
          <cell r="C240" t="str">
            <v>m</v>
          </cell>
          <cell r="D240">
            <v>1222.79</v>
          </cell>
          <cell r="E240">
            <v>834.21</v>
          </cell>
        </row>
        <row r="241">
          <cell r="A241">
            <v>40392</v>
          </cell>
          <cell r="B241" t="str">
            <v>Bueiro simples celular de concreto Padrão DER/MG. Para altura de aterro de 0 a 5,00 m. BSCC (1,00 x 1,00)m – boca (Execução, incluindo fornecimento e transporte de todos os materiais, exclusive escavação e compactação)</v>
          </cell>
          <cell r="C241" t="str">
            <v>U</v>
          </cell>
          <cell r="D241">
            <v>1370.32</v>
          </cell>
          <cell r="E241">
            <v>934.86</v>
          </cell>
        </row>
        <row r="242">
          <cell r="A242">
            <v>40355</v>
          </cell>
          <cell r="B242" t="str">
            <v>Bueiro simples celular de concreto Padrão DER/MG. Para altura de aterro de 0 a 5,00 m. BSCC (1,00 x 1,50)m – corpo (Execução, incluindo fornecimento e transporte de todos os materiais, exclusive escavação e compactação)</v>
          </cell>
          <cell r="C242" t="str">
            <v>m</v>
          </cell>
          <cell r="D242">
            <v>1636.55</v>
          </cell>
          <cell r="E242">
            <v>1116.49</v>
          </cell>
        </row>
        <row r="243">
          <cell r="A243">
            <v>40393</v>
          </cell>
          <cell r="B243" t="str">
            <v>Bueiro simples celular de concreto Padrão DER/MG. Para altura de aterro de 0 a 5,00 m. BSCC (1,00 x 1,50)m – boca (Execução, incluindo fornecimento e transporte de todos os materiais, exclusive escavação e compactação)</v>
          </cell>
          <cell r="C243" t="str">
            <v>U</v>
          </cell>
          <cell r="D243">
            <v>2613.46</v>
          </cell>
          <cell r="E243">
            <v>1782.96</v>
          </cell>
        </row>
        <row r="244">
          <cell r="A244">
            <v>40356</v>
          </cell>
          <cell r="B244" t="str">
            <v>Bueiro simples celular de concreto Padrão DER/MG. Para altura de aterro de 0 a 5,00 m. BSCC (1,00 x 2,00)m – corpo (Execução, incluindo fornecimento e transporte de todos os materiais, exclusive escavação e compactação)</v>
          </cell>
          <cell r="C244" t="str">
            <v>m</v>
          </cell>
          <cell r="D244">
            <v>2147.31</v>
          </cell>
          <cell r="E244">
            <v>1464.94</v>
          </cell>
        </row>
        <row r="245">
          <cell r="A245">
            <v>40394</v>
          </cell>
          <cell r="B245" t="str">
            <v>Bueiro simples celular de concreto Padrão DER/MG. Para altura de aterro de 0 a 5,00 m. BSCC (1,00 x 2,00 m – boca (Execução, incluindo fornecimento e transporte de todos os materiais, exclusive escavação e compactação)</v>
          </cell>
          <cell r="C245" t="str">
            <v>U</v>
          </cell>
          <cell r="D245">
            <v>4479.8999999999996</v>
          </cell>
          <cell r="E245">
            <v>3056.28</v>
          </cell>
        </row>
        <row r="246">
          <cell r="A246">
            <v>40357</v>
          </cell>
          <cell r="B246" t="str">
            <v>Bueiro simples celular de concreto Padrão DER/MG. Para altura de aterro de 0 a 5,00 m. BSCC (1,50 x 1,00)m – corpo (Execução, incluindo fornecimento e transporte de todos os materiais, exclusive escavação e compactação)</v>
          </cell>
          <cell r="C246" t="str">
            <v>m</v>
          </cell>
          <cell r="D246">
            <v>1699.68</v>
          </cell>
          <cell r="E246">
            <v>1159.56</v>
          </cell>
        </row>
        <row r="247">
          <cell r="A247">
            <v>40395</v>
          </cell>
          <cell r="B247" t="str">
            <v>Bueiro simples celular de concreto Padrão DER/MG. Para altura de aterro de 0 a 5,00 m. BSCC (1,50 x 1,00)m – boca (Execução, incluindo fornecimento e transporte de todos os materiais, exclusive escavação e compactação)</v>
          </cell>
          <cell r="C247" t="str">
            <v>U</v>
          </cell>
          <cell r="D247">
            <v>1579.28</v>
          </cell>
          <cell r="E247">
            <v>1077.42</v>
          </cell>
        </row>
        <row r="248">
          <cell r="A248">
            <v>40358</v>
          </cell>
          <cell r="B248" t="str">
            <v>Bueiro simples celular de concreto Padrão DER/MG. Para altura de aterro de 0 a 5,00 m. BSCC (1,50 x 1,50)m – corpo (Execução, incluindo fornecimento e transporte de todos os materiais, exclusive escavação e compactação)</v>
          </cell>
          <cell r="C248" t="str">
            <v>m</v>
          </cell>
          <cell r="D248">
            <v>2130.7600000000002</v>
          </cell>
          <cell r="E248">
            <v>1453.65</v>
          </cell>
        </row>
        <row r="249">
          <cell r="A249">
            <v>40396</v>
          </cell>
          <cell r="B249" t="str">
            <v>Bueiro simples celular de concreto Padrão DER/MG. Para altura de aterro de 0 a 5,00 m. BSCC (1,50 x 1,50)m – boca (Execução, incluindo fornecimento e transporte de todos os materiais, exclusive escavação e compactação)</v>
          </cell>
          <cell r="C249" t="str">
            <v>U</v>
          </cell>
          <cell r="D249">
            <v>2937.11</v>
          </cell>
          <cell r="E249">
            <v>2003.76</v>
          </cell>
        </row>
        <row r="250">
          <cell r="A250">
            <v>40359</v>
          </cell>
          <cell r="B250" t="str">
            <v>Bueiro simples celular de concreto Padrão DER/MG. Para altura de aterro de 0 a 5,00 m. BSCC (1,50 x 2,00)m – corpo (Execução, incluindo fornecimento e transporte de todos os materiais, exclusive escavação e compactação)</v>
          </cell>
          <cell r="C250" t="str">
            <v>m</v>
          </cell>
          <cell r="D250">
            <v>2641.25</v>
          </cell>
          <cell r="E250">
            <v>1801.92</v>
          </cell>
        </row>
        <row r="251">
          <cell r="A251">
            <v>40397</v>
          </cell>
          <cell r="B251" t="str">
            <v>Bueiro simples celular de concreto Padrão DER/MG. Para altura de aterro de 0 a 5,00 m. BSCC (1,50 x 2,00)m – boca (Execução, incluindo fornecimento e transporte de todos os materiais, exclusive escavação e compactação)</v>
          </cell>
          <cell r="C251" t="str">
            <v>U</v>
          </cell>
          <cell r="D251">
            <v>4827.17</v>
          </cell>
          <cell r="E251">
            <v>3293.2</v>
          </cell>
        </row>
        <row r="252">
          <cell r="A252">
            <v>41796</v>
          </cell>
          <cell r="B252" t="str">
            <v>Bueiro simples celular de concreto Padrão DER/MG. Para altura de aterro de 0 a 5,00 m. BSCC (2,00 x 1,00)m – corpo (Execução, incluindo fornecimento e transporte de todos os materiais, exclusive escavação e compactação)</v>
          </cell>
          <cell r="C252" t="str">
            <v>m</v>
          </cell>
          <cell r="D252">
            <v>2256.67</v>
          </cell>
          <cell r="E252">
            <v>1539.55</v>
          </cell>
        </row>
        <row r="253">
          <cell r="A253">
            <v>41797</v>
          </cell>
          <cell r="B253" t="str">
            <v>Bueiro simples celular de concreto Padrão DER/MG. Para altura de aterro de 0 a 5,00 m. BSCC (2,00 x 1,00)m – boca (Execução, incluindo fornecimento e transporte de todos os materiais, exclusive escavação e compactação)</v>
          </cell>
          <cell r="C253" t="str">
            <v>U</v>
          </cell>
          <cell r="D253">
            <v>1802.79</v>
          </cell>
          <cell r="E253">
            <v>1229.9000000000001</v>
          </cell>
        </row>
        <row r="254">
          <cell r="A254">
            <v>40360</v>
          </cell>
          <cell r="B254" t="str">
            <v>Bueiro simples celular de concreto Padrão DER/MG. Para altura de aterro de 0 a 5,00 m. BSCC (2,00 x 1,50)m – corpo (Execução, incluindo fornecimento e transporte de todos os materiais, exclusive escavação e compactação)</v>
          </cell>
          <cell r="C254" t="str">
            <v>m</v>
          </cell>
          <cell r="D254">
            <v>2709.82</v>
          </cell>
          <cell r="E254">
            <v>1848.7</v>
          </cell>
        </row>
        <row r="255">
          <cell r="A255">
            <v>40398</v>
          </cell>
          <cell r="B255" t="str">
            <v>Bueiro simples celular de concreto Padrão DER/MG. Para altura de aterro de 0 a 5,00 m. BSCC (2,00 x 1,50)m – boca (Execução, incluindo fornecimento e transporte de todos os materiais, exclusive escavação e compactação)</v>
          </cell>
          <cell r="C255" t="str">
            <v>U</v>
          </cell>
          <cell r="D255">
            <v>3274.6</v>
          </cell>
          <cell r="E255">
            <v>2234</v>
          </cell>
        </row>
        <row r="256">
          <cell r="A256">
            <v>40361</v>
          </cell>
          <cell r="B256" t="str">
            <v>Bueiro simples celular de concreto Padrão DER/MG. Para altura de aterro de 0 a 5,00 m. BSCC (2,00 x 2,00)m – corpo (Execução, incluindo fornecimento e transporte de todos os materiais, exclusive escavação e compactação)</v>
          </cell>
          <cell r="C256" t="str">
            <v>m</v>
          </cell>
          <cell r="D256">
            <v>3227.3</v>
          </cell>
          <cell r="E256">
            <v>2201.73</v>
          </cell>
        </row>
        <row r="257">
          <cell r="A257">
            <v>40399</v>
          </cell>
          <cell r="B257" t="str">
            <v>Bueiro simples celular de concreto Padrão DER/MG. Para altura de aterro de 0 a 5,00 m. BSCC (2,00 x 2,00)m – boca (Execução, incluindo fornecimento e transporte de todos os materiais, exclusive escavação e compactação)</v>
          </cell>
          <cell r="C257" t="str">
            <v>U</v>
          </cell>
          <cell r="D257">
            <v>5301.52</v>
          </cell>
          <cell r="E257">
            <v>3616.81</v>
          </cell>
        </row>
        <row r="258">
          <cell r="A258">
            <v>40362</v>
          </cell>
          <cell r="B258" t="str">
            <v>Bueiro simples celular de concreto Padrão DER/MG. Para altura de aterro de 0 a 5,00 m. BSCC (2,00 x 2,50)m – corpo (Execução, incluindo fornecimento e transporte de todos os materiais, exclusive escavação e compactação)</v>
          </cell>
          <cell r="C258" t="str">
            <v>m</v>
          </cell>
          <cell r="D258">
            <v>3793.81</v>
          </cell>
          <cell r="E258">
            <v>2588.2199999999998</v>
          </cell>
        </row>
        <row r="259">
          <cell r="A259">
            <v>40400</v>
          </cell>
          <cell r="B259" t="str">
            <v>Bueiro simples celular de concreto Padrão DER/MG. Para altura de aterro de 0 a 5,00 m. BSCC (2,00 x 2,50)m – boca (Execução, incluindo fornecimento e transporte de todos os materiais, exclusive escavação e compactação)</v>
          </cell>
          <cell r="C259" t="str">
            <v>U</v>
          </cell>
          <cell r="D259">
            <v>7856.1</v>
          </cell>
          <cell r="E259">
            <v>5359.6</v>
          </cell>
        </row>
        <row r="260">
          <cell r="A260">
            <v>40363</v>
          </cell>
          <cell r="B260" t="str">
            <v>Bueiro simples celular de concreto Padrão DER/MG. Para altura de aterro de 0 a 5,00 m. BSCC (2,00 x 3,00)m – corpo (Execução, incluindo fornecimento e transporte de todos os materiais, exclusive escavação e compactação)</v>
          </cell>
          <cell r="C260" t="str">
            <v>m</v>
          </cell>
          <cell r="D260">
            <v>4451.0600000000004</v>
          </cell>
          <cell r="E260">
            <v>3036.61</v>
          </cell>
        </row>
        <row r="261">
          <cell r="A261">
            <v>40401</v>
          </cell>
          <cell r="B261" t="str">
            <v>Bueiro simples celular de concreto Padrão DER/MG. Para altura de aterro de 0 a 5,00 m. BSCC (2,00 x 3,00)m – boca (Execução, incluindo fornecimento e transporte de todos os materiais, exclusive escavação e compactação)</v>
          </cell>
          <cell r="C261" t="str">
            <v>U</v>
          </cell>
          <cell r="D261">
            <v>11187.32</v>
          </cell>
          <cell r="E261">
            <v>7632.23</v>
          </cell>
        </row>
        <row r="262">
          <cell r="A262">
            <v>40366</v>
          </cell>
          <cell r="B262" t="str">
            <v>Bueiro simples celular de concreto Padrão DER/MG. Para altura de aterro de 0 a 5,00 m. BSCC (2,50 x 2,00)m – corpo (Execução, incluindo fornecimento e transporte de todos os materiais, exclusive escavação e compactação)</v>
          </cell>
          <cell r="C262" t="str">
            <v>m</v>
          </cell>
          <cell r="D262">
            <v>3882.17</v>
          </cell>
          <cell r="E262">
            <v>2648.5</v>
          </cell>
        </row>
        <row r="263">
          <cell r="A263">
            <v>40404</v>
          </cell>
          <cell r="B263" t="str">
            <v>Bueiro simples celular de concreto Padrão DER/MG. Para altura de aterro de 0 a 5,00 m. BSCC (2,50 x 2,00)m – boca (Execução, incluindo fornecimento e transporte de todos os materiais, exclusive escavação e compactação)</v>
          </cell>
          <cell r="C263" t="str">
            <v>U</v>
          </cell>
          <cell r="D263">
            <v>5689.93</v>
          </cell>
          <cell r="E263">
            <v>3881.79</v>
          </cell>
        </row>
        <row r="264">
          <cell r="A264">
            <v>40367</v>
          </cell>
          <cell r="B264" t="str">
            <v>Bueiro simples celular de concreto Padrão DER/MG. Para altura de aterro de 0 a 5,00 m. BSCC (2,50 x 2,50)m – corpo (Execução, incluindo fornecimento e transporte de todos os materiais, exclusive escavação e compactação)</v>
          </cell>
          <cell r="C264" t="str">
            <v>m</v>
          </cell>
          <cell r="D264">
            <v>4499.0200000000004</v>
          </cell>
          <cell r="E264">
            <v>3069.33</v>
          </cell>
        </row>
        <row r="265">
          <cell r="A265">
            <v>40405</v>
          </cell>
          <cell r="B265" t="str">
            <v>Bueiro simples celular de concreto Padrão DER/MG. Para altura de aterro de 0 a 5,00 m. BSCC (2,50 x 2,50)m – boca (Execução, incluindo fornecimento e transporte de todos os materiais, exclusive escavação e compactação)</v>
          </cell>
          <cell r="C265" t="str">
            <v>U</v>
          </cell>
          <cell r="D265">
            <v>8486.8799999999992</v>
          </cell>
          <cell r="E265">
            <v>5789.93</v>
          </cell>
        </row>
        <row r="266">
          <cell r="A266">
            <v>40368</v>
          </cell>
          <cell r="B266" t="str">
            <v>Bueiro simples celular de concreto Padrão DER/MG. Para altura de aterro de 0 a 5,00 m. BSCC (2,50 x 3,00)m – corpo (Execução, incluindo fornecimento e transporte de todos os materiais, exclusive escavação e compactação)</v>
          </cell>
          <cell r="C266" t="str">
            <v>m</v>
          </cell>
          <cell r="D266">
            <v>5128.0600000000004</v>
          </cell>
          <cell r="E266">
            <v>3498.47</v>
          </cell>
        </row>
        <row r="267">
          <cell r="A267">
            <v>40406</v>
          </cell>
          <cell r="B267" t="str">
            <v>Bueiro simples celular de concreto Padrão DER/MG. Para altura de aterro de 0 a 5,00 m. BSCC (2,50 x 3,00)m – boca (Execução, incluindo fornecimento e transporte de todos os materiais, exclusive escavação e compactação)</v>
          </cell>
          <cell r="C267" t="str">
            <v>U</v>
          </cell>
          <cell r="D267">
            <v>11865.4</v>
          </cell>
          <cell r="E267">
            <v>8094.83</v>
          </cell>
        </row>
        <row r="268">
          <cell r="A268">
            <v>40370</v>
          </cell>
          <cell r="B268" t="str">
            <v>Bueiro simples celular de concreto Padrão DER/MG. Para altura de aterro de 0 a 5,00 m. BSCC (3,00 x 1,50)m – corpo (Execução, incluindo fornecimento e transporte de todos os materiais, exclusive escavação e compactação)</v>
          </cell>
          <cell r="C268" t="str">
            <v>m</v>
          </cell>
          <cell r="D268">
            <v>4160.8900000000003</v>
          </cell>
          <cell r="E268">
            <v>2838.65</v>
          </cell>
        </row>
        <row r="269">
          <cell r="A269">
            <v>40408</v>
          </cell>
          <cell r="B269" t="str">
            <v>Bueiro simples celular de concreto Padrão DER/MG. Para altura de aterro de 0 a 5,00 m. BSCC (3,00 x 1,50)m – boca (Execução, incluindo fornecimento e transporte de todos os materiais, exclusive escavação e compactação)</v>
          </cell>
          <cell r="C269" t="str">
            <v>U</v>
          </cell>
          <cell r="D269">
            <v>3938.02</v>
          </cell>
          <cell r="E269">
            <v>2686.6</v>
          </cell>
        </row>
        <row r="270">
          <cell r="A270">
            <v>40371</v>
          </cell>
          <cell r="B270" t="str">
            <v>Bueiro simples celular de concreto Padrão DER/MG. Para altura de aterro de 0 a 5,00 m. BSCC (3,00 x 2,00)m – corpo (Execução, incluindo fornecimento e transporte de todos os materiais, exclusive escavação e compactação)</v>
          </cell>
          <cell r="C270" t="str">
            <v>m</v>
          </cell>
          <cell r="D270">
            <v>4713.84</v>
          </cell>
          <cell r="E270">
            <v>3215.88</v>
          </cell>
        </row>
        <row r="271">
          <cell r="A271">
            <v>40409</v>
          </cell>
          <cell r="B271" t="str">
            <v>Bueiro simples celular de concreto Padrão DER/MG. Para altura de aterro de 0 a 5,00 m. BSCC (3,00 x 2,00)m – boca (Execução, incluindo fornecimento e transporte de todos os materiais, exclusive escavação e compactação)</v>
          </cell>
          <cell r="C271" t="str">
            <v>U</v>
          </cell>
          <cell r="D271">
            <v>6222.25</v>
          </cell>
          <cell r="E271">
            <v>4244.95</v>
          </cell>
        </row>
        <row r="272">
          <cell r="A272">
            <v>40372</v>
          </cell>
          <cell r="B272" t="str">
            <v>Bueiro simples celular de concreto Padrão DER/MG. Para altura de aterro de 0 a 5,00 m. BSCC (3,00 x 2,50)m – corpo (Execução, incluindo fornecimento e transporte de todos os materiais, exclusive escavação e compactação)</v>
          </cell>
          <cell r="C272" t="str">
            <v>m</v>
          </cell>
          <cell r="D272">
            <v>5279.23</v>
          </cell>
          <cell r="E272">
            <v>3601.6</v>
          </cell>
        </row>
        <row r="273">
          <cell r="A273">
            <v>40410</v>
          </cell>
          <cell r="B273" t="str">
            <v>Bueiro simples celular de concreto Padrão DER/MG. Para altura de aterro de 0 a 5,00 m. BSCC (3,00 x 2,50)m – boca (Execução, incluindo fornecimento e transporte de todos os materiais, exclusive escavação e compactação)</v>
          </cell>
          <cell r="C273" t="str">
            <v>U</v>
          </cell>
          <cell r="D273">
            <v>9041.4500000000007</v>
          </cell>
          <cell r="E273">
            <v>6168.27</v>
          </cell>
        </row>
        <row r="274">
          <cell r="A274">
            <v>40373</v>
          </cell>
          <cell r="B274" t="str">
            <v>Bueiro simples celular de concreto Padrão DER/MG. Para altura de aterro de 0 a 5,00 m. BSCC (3,00 x 3,00)m – corpo (Execução, incluindo fornecimento e transporte de todos os materiais, exclusive escavação e compactação)</v>
          </cell>
          <cell r="C274" t="str">
            <v>m</v>
          </cell>
          <cell r="D274">
            <v>5924.91</v>
          </cell>
          <cell r="E274">
            <v>4042.1</v>
          </cell>
        </row>
        <row r="275">
          <cell r="A275">
            <v>40411</v>
          </cell>
          <cell r="B275" t="str">
            <v>Bueiro simples celular de concreto Padrão DER/MG. Para altura de aterro de 0 a 5,00 m. BSCC (3,00 x 3,00)m – boca (Execução, incluindo fornecimento e transporte de todos os materiais, exclusive escavação e compactação)</v>
          </cell>
          <cell r="C275" t="str">
            <v>U</v>
          </cell>
          <cell r="D275">
            <v>12533.02</v>
          </cell>
          <cell r="E275">
            <v>8550.2900000000009</v>
          </cell>
        </row>
        <row r="276">
          <cell r="A276">
            <v>43343</v>
          </cell>
          <cell r="B276" t="str">
            <v>Bueiro simples celular de concreto Padrão DER/MG. Para altura de aterro de 0 a 5,00 m. BSCC (3,00 x 3,50)m – corpo (Execução, incluindo fornecimento e transporte de todos os materiais, exclusive escavação e compactação)</v>
          </cell>
          <cell r="C276" t="str">
            <v>m</v>
          </cell>
          <cell r="D276">
            <v>6629.32</v>
          </cell>
          <cell r="E276">
            <v>4522.66</v>
          </cell>
        </row>
        <row r="277">
          <cell r="A277">
            <v>40412</v>
          </cell>
          <cell r="B277" t="str">
            <v>Bueiro simples celular de concreto Padrão DER/MG. Para altura de aterro de 0 a 5,00 m. BSCC (3,00 x 3,50)m – boca (Execução, incluindo fornecimento e transporte de todos os materiais, exclusive escavação e compactação)</v>
          </cell>
          <cell r="C277" t="str">
            <v>U</v>
          </cell>
          <cell r="D277">
            <v>16780.240000000002</v>
          </cell>
          <cell r="E277">
            <v>11447.84</v>
          </cell>
        </row>
        <row r="278">
          <cell r="A278">
            <v>40375</v>
          </cell>
          <cell r="B278" t="str">
            <v>Bueiro simples celular de concreto Padrão DER/MG. Para altura de aterro de 0 a 5,00 m. BSCC (3,50 x 2,50)m – corpo (Execução, incluindo fornecimento e transporte de todos os materiais, exclusive escavação e compactação)</v>
          </cell>
          <cell r="C278" t="str">
            <v>m</v>
          </cell>
          <cell r="D278">
            <v>6158.79</v>
          </cell>
          <cell r="E278">
            <v>4201.66</v>
          </cell>
        </row>
        <row r="279">
          <cell r="A279">
            <v>40414</v>
          </cell>
          <cell r="B279" t="str">
            <v>Bueiro simples celular de concreto Padrão DER/MG. Para altura de aterro de 0 a 5,00 m. BSCC (3,50 x 2,50)m – boca (Execução, incluindo fornecimento e transporte de todos os materiais, exclusive escavação e compactação)</v>
          </cell>
          <cell r="C279" t="str">
            <v>U</v>
          </cell>
          <cell r="D279">
            <v>9592.44</v>
          </cell>
          <cell r="E279">
            <v>6544.17</v>
          </cell>
        </row>
        <row r="280">
          <cell r="A280">
            <v>40376</v>
          </cell>
          <cell r="B280" t="str">
            <v>Bueiro simples celular de concreto Padrão DER/MG. Para altura de aterro de 0 a 5,00 m. BSCC (3,50 x 3,00)m – corpo (Execução, incluindo fornecimento e transporte de todos os materiais, exclusive escavação e compactação)</v>
          </cell>
          <cell r="C280" t="str">
            <v>m</v>
          </cell>
          <cell r="D280">
            <v>6798.82</v>
          </cell>
          <cell r="E280">
            <v>4638.3</v>
          </cell>
        </row>
        <row r="281">
          <cell r="A281">
            <v>40415</v>
          </cell>
          <cell r="B281" t="str">
            <v>Bueiro simples celular de concreto Padrão DER/MG. Para altura de aterro de 0 a 5,00 m. BSCC (3,50 x 3,00)m – boca (Execução, incluindo fornecimento e transporte de todos os materiais, exclusive escavação e compactação)</v>
          </cell>
          <cell r="C281" t="str">
            <v>U</v>
          </cell>
          <cell r="D281">
            <v>13244.03</v>
          </cell>
          <cell r="E281">
            <v>9035.36</v>
          </cell>
        </row>
        <row r="282">
          <cell r="A282">
            <v>40388</v>
          </cell>
          <cell r="B282" t="str">
            <v>Bueiro simples celular de concreto Padrão DER/MG. Para altura de aterro de 0 a 5,00 m. BSCC (3,50 x 3,50)m – corpo (Execução, incluindo fornecimento e transporte de todos os materiais, exclusive escavação e compactação)</v>
          </cell>
          <cell r="C282" t="str">
            <v>m</v>
          </cell>
          <cell r="D282">
            <v>7511.71</v>
          </cell>
          <cell r="E282">
            <v>5124.6499999999996</v>
          </cell>
        </row>
        <row r="283">
          <cell r="A283">
            <v>40416</v>
          </cell>
          <cell r="B283" t="str">
            <v>Bueiro simples celular de concreto Padrão DER/MG. Para altura de aterro de 0 a 5,00 m. BSCC (3,50 x 3,50)m – boca (Execução, incluindo fornecimento e transporte de todos os materiais, exclusive escavação e compactação)</v>
          </cell>
          <cell r="C283" t="str">
            <v>U</v>
          </cell>
          <cell r="D283">
            <v>17617.03</v>
          </cell>
          <cell r="E283">
            <v>12018.71</v>
          </cell>
        </row>
        <row r="284">
          <cell r="A284">
            <v>40389</v>
          </cell>
          <cell r="B284" t="str">
            <v>Bueiro simples celular de concreto Padrão DER/MG. Para altura de aterro de 0 a 5,00 m. BSCC (3,50 x 4,00)m – corpo escavação e compactação) (Execução, incluindo fornecimento e transporte de todos os materiais, exclusive</v>
          </cell>
          <cell r="C284" t="str">
            <v>m</v>
          </cell>
          <cell r="D284">
            <v>8395.99</v>
          </cell>
          <cell r="E284">
            <v>5727.92</v>
          </cell>
        </row>
        <row r="285">
          <cell r="A285">
            <v>40417</v>
          </cell>
          <cell r="B285" t="str">
            <v>Bueiro simples celular de concreto Padrão DER/MG. Para altura de aterro de 0 a 5,00 m. BSCC (3,50 x 4,00)m – boca (Execução, incluindo fornecimento e transporte de todos os materiais, exclusive escavação e compactação)</v>
          </cell>
          <cell r="C285" t="str">
            <v>U</v>
          </cell>
          <cell r="D285">
            <v>23109.83</v>
          </cell>
          <cell r="E285">
            <v>15766.02</v>
          </cell>
        </row>
        <row r="286">
          <cell r="A286">
            <v>40429</v>
          </cell>
          <cell r="B286" t="str">
            <v>Bueiro duplo celular de concreto Padrão DER/MG. Para altura de aterro de 0 a 5,00 m. BDCC (1,00 x 1,00)m – corpo (Execução, incluindo fornecimento e transporte de todos os materiais, exclusive escavação e compactação)</v>
          </cell>
          <cell r="C286" t="str">
            <v>m</v>
          </cell>
          <cell r="D286">
            <v>1929.7</v>
          </cell>
          <cell r="E286">
            <v>1316.48</v>
          </cell>
        </row>
        <row r="287">
          <cell r="A287">
            <v>40453</v>
          </cell>
          <cell r="B287" t="str">
            <v>Bueiro duplo celular de concreto Padrão DER/MG. Para altura de aterro de 0 a 5,00 m. BDCC (1,00 x 1,00)m – boca (Execução, incluindo fornecimento e transporte de todos os materiais, exclusive escavação e compactação)</v>
          </cell>
          <cell r="C287" t="str">
            <v>U</v>
          </cell>
          <cell r="D287">
            <v>1370.32</v>
          </cell>
          <cell r="E287">
            <v>934.86</v>
          </cell>
        </row>
        <row r="288">
          <cell r="A288">
            <v>40431</v>
          </cell>
          <cell r="B288" t="str">
            <v>Bueiro duplo celular de concreto Padrão DER/MG. Para altura de aterro de 0 a 5,00 m. BDCC (1,50 x 2,00)m – corpo (Execução, incluindo fornecimento e transporte de todos os materiais, exclusive escavação e compactação)</v>
          </cell>
          <cell r="C288" t="str">
            <v>m</v>
          </cell>
          <cell r="D288">
            <v>4013.39</v>
          </cell>
          <cell r="E288">
            <v>2738.02</v>
          </cell>
        </row>
        <row r="289">
          <cell r="A289">
            <v>40455</v>
          </cell>
          <cell r="B289" t="str">
            <v>Bueiro duplo celular de concreto Padrão DER/MG. Para altura de aterro de 0 a 5,00 m. BDCC (1,50 x 2,00)m – boca (Execução, incluindo fornecimento e transporte de todos os materiais, exclusive escavação e compactação)</v>
          </cell>
          <cell r="C289" t="str">
            <v>U</v>
          </cell>
          <cell r="D289">
            <v>4827.17</v>
          </cell>
          <cell r="E289">
            <v>3293.2</v>
          </cell>
        </row>
        <row r="290">
          <cell r="A290">
            <v>40432</v>
          </cell>
          <cell r="B290" t="str">
            <v>Bueiro duplo celular de concreto Padrão DER/MG. Para altura de aterro de 0 a 5,00 m. BDCC (2,00 x 1,50)m – corpo (Execução, incluindo fornecimento e transporte de todos os materiais, exclusive escavação e compactação)</v>
          </cell>
          <cell r="C290" t="str">
            <v>m</v>
          </cell>
          <cell r="D290">
            <v>4391.33</v>
          </cell>
          <cell r="E290">
            <v>2995.86</v>
          </cell>
        </row>
        <row r="291">
          <cell r="A291">
            <v>40456</v>
          </cell>
          <cell r="B291" t="str">
            <v>Bueiro duplo celular de concreto Padrão DER/MG. Para altura de aterro de 0 a 5,00 m. BDCC (2,00 x 1,50)m – boca (Execução, incluindo fornecimento e transporte de todos os materiais, exclusive escavação e compactação)</v>
          </cell>
          <cell r="C291" t="str">
            <v>U</v>
          </cell>
          <cell r="D291">
            <v>3274.6</v>
          </cell>
          <cell r="E291">
            <v>2234</v>
          </cell>
        </row>
        <row r="292">
          <cell r="A292">
            <v>40433</v>
          </cell>
          <cell r="B292" t="str">
            <v>Bueiro duplo celular de concreto Padrão DER/MG. Para altura de aterro de 0 a 5,00 m. BDCC (2,00 x 2,00)m – corpo (Execução, incluindo fornecimento e transporte de todos os materiais, exclusive escavação e compactação)</v>
          </cell>
          <cell r="C292" t="str">
            <v>m</v>
          </cell>
          <cell r="D292">
            <v>5113.25</v>
          </cell>
          <cell r="E292">
            <v>3488.37</v>
          </cell>
        </row>
        <row r="293">
          <cell r="A293">
            <v>40457</v>
          </cell>
          <cell r="B293" t="str">
            <v>Bueiro duplo celular de concreto Padrão DER/MG. Para altura de aterro de 0 a 5,00 m. BDCC (2,00 x 2,00)m – boca (Execução, incluindo fornecimento e transporte de todos os materiais, exclusive escavação e compactação)</v>
          </cell>
          <cell r="C293" t="str">
            <v>U</v>
          </cell>
          <cell r="D293">
            <v>5301.52</v>
          </cell>
          <cell r="E293">
            <v>3616.81</v>
          </cell>
        </row>
        <row r="294">
          <cell r="A294">
            <v>40434</v>
          </cell>
          <cell r="B294" t="str">
            <v>Bueiro duplo celular de concreto Padrão DER/MG. Para altura de aterro de 0 a 5,00 m. BDCC (2,00 x 2,50)m – corpo (Execução, incluindo fornecimento e transporte de todos os materiais, exclusive escavação e compactação)</v>
          </cell>
          <cell r="C294" t="str">
            <v>m</v>
          </cell>
          <cell r="D294">
            <v>5896.62</v>
          </cell>
          <cell r="E294">
            <v>4022.8</v>
          </cell>
        </row>
        <row r="295">
          <cell r="A295">
            <v>40458</v>
          </cell>
          <cell r="B295" t="str">
            <v>Bueiro duplo celular de concreto Padrão DER/MG. Para altura de aterro de 0 a 5,00 m. BDCC (2,00 x 2,50)m – boca (Execução, incluindo fornecimento e transporte de todos os materiais, exclusive escavação e compactação)</v>
          </cell>
          <cell r="C295" t="str">
            <v>U</v>
          </cell>
          <cell r="D295">
            <v>7856.1</v>
          </cell>
          <cell r="E295">
            <v>5359.6</v>
          </cell>
        </row>
        <row r="296">
          <cell r="A296">
            <v>40435</v>
          </cell>
          <cell r="B296" t="str">
            <v>Bueiro duplo celular de concreto Padrão DER/MG. Para altura de aterro de 0 a 5,00 m. BDCC (2,00 x 3,00)m – corpo (Execução, incluindo fornecimento e transporte de todos os materiais, exclusive escavação e compactação)</v>
          </cell>
          <cell r="C296" t="str">
            <v>m</v>
          </cell>
          <cell r="D296">
            <v>6811.03</v>
          </cell>
          <cell r="E296">
            <v>4646.63</v>
          </cell>
        </row>
        <row r="297">
          <cell r="A297">
            <v>40459</v>
          </cell>
          <cell r="B297" t="str">
            <v>Bueiro duplo celular de concreto Padrão DER/MG. Para altura de aterro de 0 a 5,00 m. BDCC (2,00 x 3,00)m – boca (Execução, incluindo fornecimento e transporte de todos os materiais, exclusive escavação e compactação)</v>
          </cell>
          <cell r="C297" t="str">
            <v>U</v>
          </cell>
          <cell r="D297">
            <v>11187.32</v>
          </cell>
          <cell r="E297">
            <v>7632.23</v>
          </cell>
        </row>
        <row r="298">
          <cell r="A298">
            <v>40436</v>
          </cell>
          <cell r="B298" t="str">
            <v>Bueiro duplo celular de concreto Padrão DER/MG. Para altura de aterro de 0 a 5,00 m. BDCC (2,50 x 1,50)m – corpo (Execução, incluindo fornecimento e transporte de todos os materiais, exclusive escavação e compactação)</v>
          </cell>
          <cell r="C298" t="str">
            <v>m</v>
          </cell>
          <cell r="D298">
            <v>5577.31</v>
          </cell>
          <cell r="E298">
            <v>3804.96</v>
          </cell>
        </row>
        <row r="299">
          <cell r="A299">
            <v>40460</v>
          </cell>
          <cell r="B299" t="str">
            <v>Bueiro duplo celular de concreto Padrão DER/MG. Para altura de aterro de 0 a 5,00 m. BDCC (2,50 x 1,50)m – boca (Execução, incluindo fornecimento e transporte de todos os materiais, exclusive escavação e compactação)</v>
          </cell>
          <cell r="C299" t="str">
            <v>U</v>
          </cell>
          <cell r="D299">
            <v>3634.23</v>
          </cell>
          <cell r="E299">
            <v>2479.35</v>
          </cell>
        </row>
        <row r="300">
          <cell r="A300">
            <v>40437</v>
          </cell>
          <cell r="B300" t="str">
            <v>Bueiro duplo celular de concreto Padrão DER/MG. Para altura de aterro de 0 a 5,00 m. BDCC (2,50 x 2,00)m – corpo (Execução, incluindo fornecimento e transporte de todos os materiais, exclusive escavação e compactação)</v>
          </cell>
          <cell r="C300" t="str">
            <v>m</v>
          </cell>
          <cell r="D300">
            <v>6265.22</v>
          </cell>
          <cell r="E300">
            <v>4274.2700000000004</v>
          </cell>
        </row>
        <row r="301">
          <cell r="A301">
            <v>40461</v>
          </cell>
          <cell r="B301" t="str">
            <v>Bueiro duplo celular de concreto Padrão DER/MG. Para altura de aterro de 0 a 5,00 m. BDCC (2,50 x 2,00)m – boca  (Execução, incluindo fornecimento e transporte de todos os materiais, exclusive escavação e compactação)</v>
          </cell>
          <cell r="C301" t="str">
            <v>U</v>
          </cell>
          <cell r="D301">
            <v>5689.93</v>
          </cell>
          <cell r="E301">
            <v>3881.79</v>
          </cell>
        </row>
        <row r="302">
          <cell r="A302">
            <v>40438</v>
          </cell>
          <cell r="B302" t="str">
            <v>Bueiro duplo celular de concreto Padrão DER/MG. Para altura de aterro de 0 a 5,00 m. BDCC (2,50 x 2,50)m – corpo (Execução, incluindo fornecimento e transporte de todos os materiais, exclusive escavação e compactação)</v>
          </cell>
          <cell r="C302" t="str">
            <v>m</v>
          </cell>
          <cell r="D302">
            <v>7111.33</v>
          </cell>
          <cell r="E302">
            <v>4851.5</v>
          </cell>
        </row>
        <row r="303">
          <cell r="A303">
            <v>40462</v>
          </cell>
          <cell r="B303" t="str">
            <v>Bueiro duplo celular de concreto Padrão DER/MG. Para altura de aterro de 0 a 5,00 m. BDCC (2,50 x 2,50)m – boca (Execução, incluindo fornecimento e transporte de todos os materiais, exclusive escavação e compactação)</v>
          </cell>
          <cell r="C303" t="str">
            <v>U</v>
          </cell>
          <cell r="D303">
            <v>8486.8799999999992</v>
          </cell>
          <cell r="E303">
            <v>5789.93</v>
          </cell>
        </row>
        <row r="304">
          <cell r="A304">
            <v>40439</v>
          </cell>
          <cell r="B304" t="str">
            <v>Bueiro duplo celular de concreto Padrão DER/MG. Para altura de aterro de 0 a 5,00 m. BDCC (2,50 x 3,00)m – corpo (Execução, incluindo fornecimento e transporte de todos os materiais, exclusive escavação e compactação)</v>
          </cell>
          <cell r="C304" t="str">
            <v>m</v>
          </cell>
          <cell r="D304">
            <v>7965.82</v>
          </cell>
          <cell r="E304">
            <v>5434.45</v>
          </cell>
        </row>
        <row r="305">
          <cell r="A305">
            <v>40463</v>
          </cell>
          <cell r="B305" t="str">
            <v>Bueiro duplo celular de concreto Padrão DER/MG. Para altura de aterro de 0 a 5,00 m. BDCC (2,50 x 3,00)m – boca (Execução, incluindo fornecimento e transporte de todos os materiais, exclusive escavação e compactação)</v>
          </cell>
          <cell r="C305" t="str">
            <v>U</v>
          </cell>
          <cell r="D305">
            <v>11865.4</v>
          </cell>
          <cell r="E305">
            <v>8094.83</v>
          </cell>
        </row>
        <row r="306">
          <cell r="A306">
            <v>40440</v>
          </cell>
          <cell r="B306" t="str">
            <v>Bueiro duplo celular de concreto Padrão DER/MG. Para altura de aterro de 0 a 5,00 m. BDCC (3,00 x 2,00)m – corpo (Execução, incluindo fornecimento e transporte de todos os materiais, exclusive escavação e compactação)</v>
          </cell>
          <cell r="C306" t="str">
            <v>m</v>
          </cell>
          <cell r="D306">
            <v>7673.73</v>
          </cell>
          <cell r="E306">
            <v>5235.18</v>
          </cell>
        </row>
        <row r="307">
          <cell r="A307">
            <v>40464</v>
          </cell>
          <cell r="B307" t="str">
            <v>Bueiro duplo celular de concreto Padrão DER/MG. Para altura de aterro de 0 a 5,00 m. BDCC (3,00 x 2,00)m – boca (Execução, incluindo fornecimento e transporte de todos os materiais, exclusive escavação e compactação)</v>
          </cell>
          <cell r="C307" t="str">
            <v>U</v>
          </cell>
          <cell r="D307">
            <v>6222.25</v>
          </cell>
          <cell r="E307">
            <v>4244.95</v>
          </cell>
        </row>
        <row r="308">
          <cell r="A308">
            <v>40441</v>
          </cell>
          <cell r="B308" t="str">
            <v>Bueiro duplo celular de concreto Padrão DER/MG. Para altura de aterro de 0 a 5,00 m. BDCC (3,00 x 2,50)m – corpo (Execução, incluindo fornecimento e transporte de todos os materiais, exclusive escavação e compactação)</v>
          </cell>
          <cell r="C308" t="str">
            <v>m</v>
          </cell>
          <cell r="D308">
            <v>8430.9</v>
          </cell>
          <cell r="E308">
            <v>5751.74</v>
          </cell>
        </row>
        <row r="309">
          <cell r="A309">
            <v>40465</v>
          </cell>
          <cell r="B309" t="str">
            <v>Bueiro duplo celular de concreto Padrão DER/MG. Para altura de aterro de 0 a 5,00 m. BDCC (3,00 x 2,50)m – boca (Execução, incluindo fornecimento e transporte de todos os materiais, exclusive escavação e compactação)</v>
          </cell>
          <cell r="C309" t="str">
            <v>U</v>
          </cell>
          <cell r="D309">
            <v>9041.4500000000007</v>
          </cell>
          <cell r="E309">
            <v>6168.27</v>
          </cell>
        </row>
        <row r="310">
          <cell r="A310">
            <v>40442</v>
          </cell>
          <cell r="B310" t="str">
            <v>Bueiro duplo celular de concreto Padrão DER/MG. Para altura de aterro de 0 a 5,00 m. BDCC (3,00 x 3,00)m – corpo (Execução, incluindo fornecimento e transporte de todos os materiais, exclusive escavação e compactação)</v>
          </cell>
          <cell r="C310" t="str">
            <v>m</v>
          </cell>
          <cell r="D310">
            <v>9288.5300000000007</v>
          </cell>
          <cell r="E310">
            <v>6336.83</v>
          </cell>
        </row>
        <row r="311">
          <cell r="A311">
            <v>40466</v>
          </cell>
          <cell r="B311" t="str">
            <v>Bueiro duplo celular de concreto Padrão DER/MG. Para altura de aterro de 0 a 5,00 m. BDCC (3,00 x 3,00)m – boca (Execução, incluindo fornecimento e transporte de todos os materiais, exclusive escavação e compactação)</v>
          </cell>
          <cell r="C311" t="str">
            <v>U</v>
          </cell>
          <cell r="D311">
            <v>12533.02</v>
          </cell>
          <cell r="E311">
            <v>8550.2900000000009</v>
          </cell>
        </row>
        <row r="312">
          <cell r="A312">
            <v>40443</v>
          </cell>
          <cell r="B312" t="str">
            <v>Bueiro duplo celular de concreto Padrão DER/MG. Para altura de aterro de 0 a 5,00 m. BDCC (3,00 x 3,50)m – corpo (Execução, incluindo fornecimento e transporte de todos os materiais, exclusive escavação e compactação)</v>
          </cell>
          <cell r="C312" t="str">
            <v>m</v>
          </cell>
          <cell r="D312">
            <v>10265.07</v>
          </cell>
          <cell r="E312">
            <v>7003.05</v>
          </cell>
        </row>
        <row r="313">
          <cell r="A313">
            <v>40467</v>
          </cell>
          <cell r="B313" t="str">
            <v>Bueiro duplo celular de concreto Padrão DER/MG. Para altura de aterro de 0 a 5,00 m. BDCC (3,00 x 3,50)m – boca (Execução, incluindo fornecimento e transporte de todos os materiais, exclusive escavação e compactação)</v>
          </cell>
          <cell r="C313" t="str">
            <v>U</v>
          </cell>
          <cell r="D313">
            <v>16780.240000000002</v>
          </cell>
          <cell r="E313">
            <v>11447.84</v>
          </cell>
        </row>
        <row r="314">
          <cell r="A314">
            <v>40444</v>
          </cell>
          <cell r="B314" t="str">
            <v>Bueiro duplo celular de concreto Padrão DER/MG. Para altura de aterro de 0 a 5,00 m. BDCC (3,50 x 3,00)m – corpo (Execução, incluindo fornecimento e transporte de todos os materiais, exclusive escavação e compactação)</v>
          </cell>
          <cell r="C314" t="str">
            <v>m</v>
          </cell>
          <cell r="D314">
            <v>10774.6</v>
          </cell>
          <cell r="E314">
            <v>7350.66</v>
          </cell>
        </row>
        <row r="315">
          <cell r="A315">
            <v>40469</v>
          </cell>
          <cell r="B315" t="str">
            <v>Bueiro duplo celular de concreto Padrão DER/MG. Para altura de aterro de 0 a 5,00 m. BDCC (3,50 x 3,00)m – boca (Execução, incluindo fornecimento e transporte de todos os materiais, exclusive escavação e compactação)</v>
          </cell>
          <cell r="C315" t="str">
            <v>U</v>
          </cell>
          <cell r="D315">
            <v>13244.03</v>
          </cell>
          <cell r="E315">
            <v>9035.36</v>
          </cell>
        </row>
        <row r="316">
          <cell r="A316">
            <v>40445</v>
          </cell>
          <cell r="B316" t="str">
            <v>Bueiro duplo celular de concreto Padrão DER/MG. Para altura de aterro de 0 a 5,00 m. BDCC (3,50 x 3,50)m – corpo (Execução, incluindo fornecimento e transporte de todos os materiais, exclusive escavação e compactação)</v>
          </cell>
          <cell r="C316" t="str">
            <v>m</v>
          </cell>
          <cell r="D316">
            <v>11733.99</v>
          </cell>
          <cell r="E316">
            <v>8005.18</v>
          </cell>
        </row>
        <row r="317">
          <cell r="A317">
            <v>41798</v>
          </cell>
          <cell r="B317" t="str">
            <v>Bueiro duplo celular de concreto Padrão DER/MG. Para altura de aterro de 0 a 5,00 m. BDCC (3,50 x 3,50)m – boca (Execução, incluindo fornecimento e transporte de todos os materiais, exclusive escavação e compactação)</v>
          </cell>
          <cell r="C317" t="str">
            <v>U</v>
          </cell>
          <cell r="D317">
            <v>17617.03</v>
          </cell>
          <cell r="E317">
            <v>12018.71</v>
          </cell>
        </row>
        <row r="318">
          <cell r="A318">
            <v>40447</v>
          </cell>
          <cell r="B318" t="str">
            <v>Bueiro duplo celular de concreto Padrão DER/MG. Para altura de aterro de 0 a 5,00 m. BDCC (4,00 x 4,00)m – corpo (Execução, incluindo fornecimento e transporte de todos os materiais, exclusive escavação e compactação)</v>
          </cell>
          <cell r="C318" t="str">
            <v>m</v>
          </cell>
          <cell r="D318">
            <v>14552.01</v>
          </cell>
          <cell r="E318">
            <v>9927.69</v>
          </cell>
        </row>
        <row r="319">
          <cell r="A319">
            <v>40471</v>
          </cell>
          <cell r="B319" t="str">
            <v>Bueiro duplo celular de concreto Padrão DER/MG. Para altura de aterro de 0 a 5,00 m. BDCC (4,00 x 4,00)m – boca (Execução, incluindo fornecimento e transporte de todos os materiais, exclusive escavação e compactação)</v>
          </cell>
          <cell r="C319" t="str">
            <v>U</v>
          </cell>
          <cell r="D319">
            <v>23662.85</v>
          </cell>
          <cell r="E319">
            <v>16143.3</v>
          </cell>
        </row>
        <row r="320">
          <cell r="A320">
            <v>40483</v>
          </cell>
          <cell r="B320" t="str">
            <v>Bueiro triplo celular de concreto Padrão DER/MG. Para altura de aterro de 0 a 5,00 m. BTCC (2,00 x 2,00)m – corpo (Execução, incluindo fornecimento e transporte de todos os materiais, exclusive escavação e compactação)</v>
          </cell>
          <cell r="C320" t="str">
            <v>m</v>
          </cell>
          <cell r="D320">
            <v>7119.13</v>
          </cell>
          <cell r="E320">
            <v>4856.82</v>
          </cell>
        </row>
        <row r="321">
          <cell r="A321">
            <v>40504</v>
          </cell>
          <cell r="B321" t="str">
            <v>Bueiro triplo celular de concreto Padrão DER/MG. Para altura de aterro de 0 a 5,00 m. BTCC (2,00 x 2,00)m – boca (Execução, incluindo fornecimento e transporte de todos os materiais, exclusive escavação e compactação)</v>
          </cell>
          <cell r="C321" t="str">
            <v>U</v>
          </cell>
          <cell r="D321">
            <v>5301.52</v>
          </cell>
          <cell r="E321">
            <v>3616.81</v>
          </cell>
        </row>
        <row r="322">
          <cell r="A322">
            <v>42271</v>
          </cell>
          <cell r="B322" t="str">
            <v>Bueiro triplo celular de concreto Padrão DER/MG. Para altura de aterro de 0 a 5,00 m. BTCC (2,50 x 1,50)m – corpo (Execução, incluindo fornecimento e transporte de todos os materiais, exclusive escavação e compactação)</v>
          </cell>
          <cell r="C322" t="str">
            <v>m</v>
          </cell>
          <cell r="D322">
            <v>7941.89</v>
          </cell>
          <cell r="E322">
            <v>5418.13</v>
          </cell>
        </row>
        <row r="323">
          <cell r="A323">
            <v>42272</v>
          </cell>
          <cell r="B323" t="str">
            <v>Bueiro triplo celular de concreto Padrão DER/MG. Para altura de aterro de 0 a 5,00 m. BTCC (2,50 x 1,50)m – boca (Execução, incluindo fornecimento e transporte de todos os materiais, exclusive escavação e compactação)</v>
          </cell>
          <cell r="C323" t="str">
            <v>U</v>
          </cell>
          <cell r="D323">
            <v>3634.23</v>
          </cell>
          <cell r="E323">
            <v>2479.35</v>
          </cell>
        </row>
        <row r="324">
          <cell r="A324">
            <v>40494</v>
          </cell>
          <cell r="B324" t="str">
            <v>Bueiro triplo celular de concreto Padrão DER/MG. Para altura de aterro de 0 a 5,00 m. BTCC (2,50 x 2,50)m – corpo (Execução, incluindo fornecimento e transporte de todos os materiais, exclusive escavação e compactação)</v>
          </cell>
          <cell r="C324" t="str">
            <v>m</v>
          </cell>
          <cell r="D324">
            <v>9886.0400000000009</v>
          </cell>
          <cell r="E324">
            <v>6744.47</v>
          </cell>
        </row>
        <row r="325">
          <cell r="A325">
            <v>40505</v>
          </cell>
          <cell r="B325" t="str">
            <v>Bueiro triplo celular de concreto Padrão DER/MG. Para altura de aterro de 0 a 5,00 m. BTCC (2,50 x 2,50)m – boca (Execução, incluindo fornecimento e transporte de todos os materiais, exclusive escavação e compactação)</v>
          </cell>
          <cell r="C325" t="str">
            <v>U</v>
          </cell>
          <cell r="D325">
            <v>8486.8799999999992</v>
          </cell>
          <cell r="E325">
            <v>5789.93</v>
          </cell>
        </row>
        <row r="326">
          <cell r="A326">
            <v>41799</v>
          </cell>
          <cell r="B326" t="str">
            <v>Bueiro triplo celular de concreto Padrão DER/MG. Para altura de aterro de 0 a 5,00 m. BTCC (3,00 x2,00)m – corpo (Execução, incluindo fornecimento e transporte de todos os materiais, exclusive escavação e compactação)</v>
          </cell>
          <cell r="C326" t="str">
            <v>m</v>
          </cell>
          <cell r="D326">
            <v>10846.66</v>
          </cell>
          <cell r="E326">
            <v>7399.82</v>
          </cell>
        </row>
        <row r="327">
          <cell r="A327">
            <v>44766</v>
          </cell>
          <cell r="B327" t="str">
            <v>Bueiro triplo celular de concreto Padrão DER/MG. Para altura de aterro de 0 a 5,00 m. BTCC (3,00 x 2,00)m – boca (Execução, incluindo fornecimento e transporte de todos os materiais, exclusive escavação e compactação)</v>
          </cell>
          <cell r="C327" t="str">
            <v>U</v>
          </cell>
          <cell r="D327">
            <v>6222.25</v>
          </cell>
          <cell r="E327">
            <v>4244.95</v>
          </cell>
        </row>
        <row r="328">
          <cell r="A328">
            <v>40485</v>
          </cell>
          <cell r="B328" t="str">
            <v>Bueiro triplo celular de concreto Padrão DER/MG. Para altura de aterro de 0 a 5,00 m. BTCC (3,00 x 2,50)m – corpo (Execução, incluindo fornecimento e transporte de todos os materiais, exclusive escavação e compactação)</v>
          </cell>
          <cell r="C328" t="str">
            <v>m</v>
          </cell>
          <cell r="D328">
            <v>11803.24</v>
          </cell>
          <cell r="E328">
            <v>8052.42</v>
          </cell>
        </row>
        <row r="329">
          <cell r="A329">
            <v>40496</v>
          </cell>
          <cell r="B329" t="str">
            <v>Bueiro triplo celular de concreto Padrão DER/MG. Para altura de aterro de 0 a 5,00 m. BTCC (3,00 x 2,50)m – boca (Execução, incluindo fornecimento e transporte de todos os materiais, exclusive escavação e compactação)</v>
          </cell>
          <cell r="C329" t="str">
            <v>U</v>
          </cell>
          <cell r="D329">
            <v>9041.4500000000007</v>
          </cell>
          <cell r="E329">
            <v>6168.27</v>
          </cell>
        </row>
        <row r="330">
          <cell r="A330">
            <v>40486</v>
          </cell>
          <cell r="B330" t="str">
            <v>Bueiro triplo celular de concreto Padrão DER/MG. Para altura de aterro de 0 a 5,00 m. BTCC (3,00 x 3,00)m – corpo (Execução, incluindo fornecimento e transporte de todos os materiais, exclusive escavação e compactação)</v>
          </cell>
          <cell r="C330" t="str">
            <v>m</v>
          </cell>
          <cell r="D330">
            <v>12872.71</v>
          </cell>
          <cell r="E330">
            <v>8782.0400000000009</v>
          </cell>
        </row>
        <row r="331">
          <cell r="A331">
            <v>40497</v>
          </cell>
          <cell r="B331" t="str">
            <v>Bueiro triplo celular de concreto Padrão DER/MG. Para altura de aterro de 0 a 5,00 m. BTCC (3,00 x 3,00 m – boca (Execução, incluindo fornecimento e transporte de todos os materiais, exclusive escavação e compactação)</v>
          </cell>
          <cell r="C331" t="str">
            <v>U</v>
          </cell>
          <cell r="D331">
            <v>12533.02</v>
          </cell>
          <cell r="E331">
            <v>8550.2900000000009</v>
          </cell>
        </row>
        <row r="332">
          <cell r="A332">
            <v>40487</v>
          </cell>
          <cell r="B332" t="str">
            <v>Bueiro triplo celular de concreto Padrão DER/MG. Para altura de aterro de 0 a 5,00 m. BTCC (3,00 x 3,50)m – corpo (Execução, incluindo fornecimento e transporte de todos os materiais, exclusive escavação e compactação)</v>
          </cell>
          <cell r="C332" t="str">
            <v>m</v>
          </cell>
          <cell r="D332">
            <v>14105.61</v>
          </cell>
          <cell r="E332">
            <v>9623.15</v>
          </cell>
        </row>
        <row r="333">
          <cell r="A333">
            <v>40498</v>
          </cell>
          <cell r="B333" t="str">
            <v>Bueiro triplo celular de concreto Padrão DER/MG. Para altura de aterro de 0 a 5,00 m. BTCC (3,00 x 3,50)m – boca (Execução, incluindo fornecimento e transporte de todos os materiais, exclusive escavação e compactação)</v>
          </cell>
          <cell r="C333" t="str">
            <v>U</v>
          </cell>
          <cell r="D333">
            <v>16780.240000000002</v>
          </cell>
          <cell r="E333">
            <v>11447.84</v>
          </cell>
        </row>
        <row r="334">
          <cell r="A334">
            <v>40492</v>
          </cell>
          <cell r="B334" t="str">
            <v>Bueiro triplo celular de concreto Padrão DER/MG. Para altura de aterro de 0 a 5,00 m. BTCC (3,50 x 3,50)m – corpo (Execução, incluindo fornecimento e transporte de todos os materiais, exclusive escavação e compactação)</v>
          </cell>
          <cell r="C334" t="str">
            <v>m</v>
          </cell>
          <cell r="D334">
            <v>16225.32</v>
          </cell>
          <cell r="E334">
            <v>11069.26</v>
          </cell>
        </row>
        <row r="335">
          <cell r="A335">
            <v>40507</v>
          </cell>
          <cell r="B335" t="str">
            <v>Bueiro triplo celular de concreto Padrão DER/MG. Para altura de aterro de 0 a 5,00 m. BTCC (3,50 x 3,50)m – boca (Execução, incluindo fornecimento e transporte de todos os materiais, exclusive escavação e compactação)</v>
          </cell>
          <cell r="C335" t="str">
            <v>U</v>
          </cell>
          <cell r="D335">
            <v>17617.03</v>
          </cell>
          <cell r="E335">
            <v>12018.71</v>
          </cell>
        </row>
        <row r="336">
          <cell r="A336">
            <v>40500</v>
          </cell>
          <cell r="B336" t="str">
            <v>Bueiro triplo celular de concreto Padrão DER/MG. Para altura de aterro de 0 a 5,00 m. BTCC (4,00 x 4,00)m – corpo (Execução, incluindo fornecimento e transporte de todos os materiais, exclusive escavação e compactação)</v>
          </cell>
          <cell r="C336" t="str">
            <v>m</v>
          </cell>
          <cell r="D336">
            <v>20896.47</v>
          </cell>
          <cell r="E336">
            <v>14256.02</v>
          </cell>
        </row>
        <row r="337">
          <cell r="A337">
            <v>40509</v>
          </cell>
          <cell r="B337" t="str">
            <v>Bueiro triplo celular de concreto Padrão DER/MG. Para altura de aterro de 0 a 5,00 m. BTCC (4,00 x 4,00)m – boca (Execução, incluindo fornecimento e transporte de todos os materiais, exclusive escavação e compactação)</v>
          </cell>
          <cell r="C337" t="str">
            <v>U</v>
          </cell>
          <cell r="D337">
            <v>23662.85</v>
          </cell>
          <cell r="E337">
            <v>16143.3</v>
          </cell>
        </row>
        <row r="338">
          <cell r="A338">
            <v>40377</v>
          </cell>
          <cell r="B338" t="str">
            <v>Bueiro simples celular de concreto Padrão DER/MG. Para altura de aterro de 5,10 a 10,00 m. BSCC (1,50 x 1,50)m – corpo (Execução, incluindo fornecimento e transporte de todos os materiais, exclusive escavação e compactação)</v>
          </cell>
          <cell r="C338" t="str">
            <v>m</v>
          </cell>
          <cell r="D338">
            <v>2585.08</v>
          </cell>
          <cell r="E338">
            <v>1763.6</v>
          </cell>
        </row>
        <row r="339">
          <cell r="A339">
            <v>40418</v>
          </cell>
          <cell r="B339" t="str">
            <v>Bueiro simples celular de concreto Padrão DER/MG. Para altura de aterro de 5,10 a 10,00 m. BSCC (1,50 x 1,50)m – boca (Execução, incluindo fornecimento e transporte de todos os materiais, exclusive escavação e compactação)</v>
          </cell>
          <cell r="C339" t="str">
            <v>U</v>
          </cell>
          <cell r="D339">
            <v>3423.11</v>
          </cell>
          <cell r="E339">
            <v>2335.3200000000002</v>
          </cell>
        </row>
        <row r="340">
          <cell r="A340">
            <v>40378</v>
          </cell>
          <cell r="B340" t="str">
            <v>Bueiro simples celular de concreto Padrão DER/MG. Para altura de aterro de 5,10 a 10,00 m. BSCC (2,00 x 1,50)m – corpo (Execução, incluindo fornecimento e transporte de todos os materiais, exclusive escavação e compactação)</v>
          </cell>
          <cell r="C340" t="str">
            <v>m</v>
          </cell>
          <cell r="D340">
            <v>3416.52</v>
          </cell>
          <cell r="E340">
            <v>2330.8200000000002</v>
          </cell>
        </row>
        <row r="341">
          <cell r="A341">
            <v>40419</v>
          </cell>
          <cell r="B341" t="str">
            <v>Bueiro simples celular de concreto Padrão DER/MG. Para altura de aterro de 5,10 a 10,00 m. BSCC (2,00 x 1,50)m – boca (Execução, incluindo fornecimento e transporte de todos os materiais, exclusive escavação e compactação)</v>
          </cell>
          <cell r="C341" t="str">
            <v>U</v>
          </cell>
          <cell r="D341">
            <v>4023.14</v>
          </cell>
          <cell r="E341">
            <v>2744.67</v>
          </cell>
        </row>
        <row r="342">
          <cell r="A342">
            <v>40379</v>
          </cell>
          <cell r="B342" t="str">
            <v>Bueiro simples celular de concreto Padrão DER/MG. Para altura de aterro de 5,10 a 10,00 m. BSCC (2,00 x 2,00)m – corpo (Execução, incluindo fornecimento e transporte de todos os materiais, exclusive escavação e compactação)</v>
          </cell>
          <cell r="C342" t="str">
            <v>m</v>
          </cell>
          <cell r="D342">
            <v>4012.11</v>
          </cell>
          <cell r="E342">
            <v>2737.15</v>
          </cell>
        </row>
        <row r="343">
          <cell r="A343">
            <v>40420</v>
          </cell>
          <cell r="B343" t="str">
            <v xml:space="preserve"> Bueiro simples celular de concreto Padrão DER/MG. Para altura de aterro de 5,10 a 10,00 m. BSCC (2,00 x 2,00)m – boca (Execução, incluindo fornecimento e transporte de todos os materiais, exclusive escavação e compactação)</v>
          </cell>
          <cell r="C343" t="str">
            <v>U</v>
          </cell>
          <cell r="D343">
            <v>6323.56</v>
          </cell>
          <cell r="E343">
            <v>4314.07</v>
          </cell>
        </row>
        <row r="344">
          <cell r="A344">
            <v>40380</v>
          </cell>
          <cell r="B344" t="str">
            <v xml:space="preserve"> Bueiro simples celular de concreto Padrão DER/MG. Para altura de aterro de 5,10 a 10,00 m. BSCC (2,00 x 2,50)m – corpo (Execução, incluindo fornecimento e transporte de todos os materiais, exclusive escavação e compactação)</v>
          </cell>
          <cell r="C344" t="str">
            <v>m</v>
          </cell>
          <cell r="D344">
            <v>4665.49</v>
          </cell>
          <cell r="E344">
            <v>3182.9</v>
          </cell>
        </row>
        <row r="345">
          <cell r="A345">
            <v>40421</v>
          </cell>
          <cell r="B345" t="str">
            <v>Bueiro simples celular de concreto Padrão DER/MG. Para altura de aterro de 5,10 a 10,00 m. BSCC (2,00 x 2,50)m – boca (Execução, incluindo fornecimento e transporte de todos os materiais, exclusive escavação e compactação)</v>
          </cell>
          <cell r="C345" t="str">
            <v>U</v>
          </cell>
          <cell r="D345">
            <v>9321.32</v>
          </cell>
          <cell r="E345">
            <v>6359.2</v>
          </cell>
        </row>
        <row r="346">
          <cell r="A346">
            <v>40381</v>
          </cell>
          <cell r="B346" t="str">
            <v>Bueiro simples celular de concreto Padrão DER/MG. Para altura de aterro de 5,10 a 10,00 m. BSCC (2,00 x 3,00)m – corpo  (Execução, incluindo fornecimento e transporte de todos os materiais, exclusive escavação e compactação)</v>
          </cell>
          <cell r="C346" t="str">
            <v>m</v>
          </cell>
          <cell r="D346">
            <v>5402.03</v>
          </cell>
          <cell r="E346">
            <v>3685.38</v>
          </cell>
        </row>
        <row r="347">
          <cell r="A347">
            <v>40422</v>
          </cell>
          <cell r="B347" t="str">
            <v>Bueiro simples celular de concreto Padrão DER/MG. Para altura de aterro de 5,10 a 10,00 m. BSCC (2,00 x 3,00)m – boca (Execução, incluindo fornecimento e transporte de todos os materiais, exclusive escavação e compactação)</v>
          </cell>
          <cell r="C347" t="str">
            <v>U</v>
          </cell>
          <cell r="D347">
            <v>13023.72</v>
          </cell>
          <cell r="E347">
            <v>8885.06</v>
          </cell>
        </row>
        <row r="348">
          <cell r="A348">
            <v>40382</v>
          </cell>
          <cell r="B348" t="str">
            <v>Bueiro simples celular de concreto Padrão DER/MG. Para altura de aterro de 5,10 a 10,00 m. BSCC (2,50 x 2,00)m – corpo (Execução, incluindo fornecimento e transporte de todos os materiais, exclusive escavação e compactação)</v>
          </cell>
          <cell r="C348" t="str">
            <v>m</v>
          </cell>
          <cell r="D348">
            <v>4978.33</v>
          </cell>
          <cell r="E348">
            <v>3396.32</v>
          </cell>
        </row>
        <row r="349">
          <cell r="A349">
            <v>40423</v>
          </cell>
          <cell r="B349" t="str">
            <v>Bueiro simples celular de concreto Padrão DER/MG. Para altura de aterro de 5,10 a 10,00 m. BSCC (2,50 x 2,00)m – boca (Execução, incluindo fornecimento e transporte de todos os materiais, exclusive escavação e compactação)</v>
          </cell>
          <cell r="C349" t="str">
            <v>U</v>
          </cell>
          <cell r="D349">
            <v>7120.06</v>
          </cell>
          <cell r="E349">
            <v>4857.46</v>
          </cell>
        </row>
        <row r="350">
          <cell r="A350">
            <v>40383</v>
          </cell>
          <cell r="B350" t="str">
            <v>Bueiro simples celular de concreto Padrão DER/MG. Para altura de aterro de 5,10 a 10,00 m. BSCC (2,50 x 2,50)m – corpo (Execução, incluindo fornecimento e transporte de todos os materiais, exclusive escavação e compactação)</v>
          </cell>
          <cell r="C350" t="str">
            <v>m</v>
          </cell>
          <cell r="D350">
            <v>5675.87</v>
          </cell>
          <cell r="E350">
            <v>3872.2</v>
          </cell>
        </row>
        <row r="351">
          <cell r="A351">
            <v>40424</v>
          </cell>
          <cell r="B351" t="str">
            <v>Bueiro simples celular de concreto Padrão DER/MG. Para altura de aterro de 5,10 a 10,00 m. BSCC (2,50 x 2,50)m – boca (Execução, incluindo fornecimento e transporte de todos os materiais, exclusive escavação e compactação)</v>
          </cell>
          <cell r="C351" t="str">
            <v>U</v>
          </cell>
          <cell r="D351">
            <v>10338.83</v>
          </cell>
          <cell r="E351">
            <v>7053.37</v>
          </cell>
        </row>
        <row r="352">
          <cell r="A352">
            <v>40384</v>
          </cell>
          <cell r="B352" t="str">
            <v>Bueiro simples celular de concreto Padrão DER/MG. Para altura de aterro de 5,10 a 10,00 m. BSCC (3,00 x 2,50)m – corpo (Execução, incluindo fornecimento e transporte de todos os materiais, exclusive escavação e compactação)</v>
          </cell>
          <cell r="C352" t="str">
            <v>m</v>
          </cell>
          <cell r="D352">
            <v>6810.59</v>
          </cell>
          <cell r="E352">
            <v>4646.33</v>
          </cell>
        </row>
        <row r="353">
          <cell r="A353">
            <v>40425</v>
          </cell>
          <cell r="B353" t="str">
            <v>Bueiro simples celular de concreto Padrão DER/MG. Para altura de aterro de 5,10 a 10,00 m. BSCC (3,00 x 2,50)m – boca (Execução, incluindo fornecimento e transporte de todos os materiais, exclusive escavação e compactação)</v>
          </cell>
          <cell r="C353" t="str">
            <v>U</v>
          </cell>
          <cell r="D353">
            <v>11234.73</v>
          </cell>
          <cell r="E353">
            <v>7664.57</v>
          </cell>
        </row>
        <row r="354">
          <cell r="A354">
            <v>40385</v>
          </cell>
          <cell r="B354" t="str">
            <v>Bueiro simples celular de concreto Padrão DER/MG. Para altura de aterro de 5,10 a 10,00 m. BSCC (3,00 x 3,00)m – corpo (Execução, incluindo fornecimento e transporte de todos os materiais, exclusive escavação e compactação)</v>
          </cell>
          <cell r="C354" t="str">
            <v>m</v>
          </cell>
          <cell r="D354">
            <v>7609.89</v>
          </cell>
          <cell r="E354">
            <v>5191.63</v>
          </cell>
        </row>
        <row r="355">
          <cell r="A355">
            <v>40426</v>
          </cell>
          <cell r="B355" t="str">
            <v>Bueiro simples celular de concreto Padrão DER/MG. Para altura de aterro de 5,10 a 10,00 m. BSCC (3,00 x 3,00)m – boca (Execução, incluindo fornecimento e transporte de todos os materiais, exclusive escavação e compactação)</v>
          </cell>
          <cell r="C355" t="str">
            <v>U</v>
          </cell>
          <cell r="D355">
            <v>15483.57</v>
          </cell>
          <cell r="E355">
            <v>10563.22</v>
          </cell>
        </row>
        <row r="356">
          <cell r="A356">
            <v>40448</v>
          </cell>
          <cell r="B356" t="str">
            <v>Bueiro duplo celular de concreto Padrão DER/MG. Para altura de aterro de 5,10 a 10,00 m. BDCC (2,50 x 2,00)m – corpo (Execução, incluindo fornecimento e transporte de todos os materiais, exclusive escavação e compactação)</v>
          </cell>
          <cell r="C356" t="str">
            <v>m</v>
          </cell>
          <cell r="D356">
            <v>7956.25</v>
          </cell>
          <cell r="E356">
            <v>5427.92</v>
          </cell>
        </row>
        <row r="357">
          <cell r="A357">
            <v>40472</v>
          </cell>
          <cell r="B357" t="str">
            <v>Bueiro duplo celular de concreto Padrão DER/MG. Para altura de aterro de 5,10 a 10,00 m. BDCC (2,50 x 2,00)m – boca (Execução, incluindo fornecimento e transporte de todos os materiais, exclusive escavação e compactação)</v>
          </cell>
          <cell r="C357" t="str">
            <v>U</v>
          </cell>
          <cell r="D357">
            <v>7120.06</v>
          </cell>
          <cell r="E357">
            <v>4857.46</v>
          </cell>
        </row>
        <row r="358">
          <cell r="A358">
            <v>40450</v>
          </cell>
          <cell r="B358" t="str">
            <v>Bueiro duplo celular de concreto Padrão DER/MG. Para altura de aterro de 5,10 a 10,00 m. BDCC (3,00 x 2,00)m – corpo (Execução, incluindo fornecimento e transporte de todos os materiais, exclusive escavação e compactação)</v>
          </cell>
          <cell r="C358" t="str">
            <v>m</v>
          </cell>
          <cell r="D358">
            <v>9898.1200000000008</v>
          </cell>
          <cell r="E358">
            <v>6752.71</v>
          </cell>
        </row>
        <row r="359">
          <cell r="A359">
            <v>40474</v>
          </cell>
          <cell r="B359" t="str">
            <v>Bueiro duplo celular de concreto Padrão DER/MG. Para altura de aterro de 5,10 a 10,00 m. BDCC (3,00 x 2,00)m – boca (Execução, incluindo fornecimento e transporte de todos os materiais, exclusive escavação e compactação)</v>
          </cell>
          <cell r="C359" t="str">
            <v>U</v>
          </cell>
          <cell r="D359">
            <v>7966.18</v>
          </cell>
          <cell r="E359">
            <v>5434.7</v>
          </cell>
        </row>
        <row r="360">
          <cell r="A360">
            <v>40451</v>
          </cell>
          <cell r="B360" t="str">
            <v>Bueiro duplo celular de concreto Padrão DER/MG. Para altura de aterro de 5,10 a 10,00 m. BDCC (3,00 x 3,00)m – corpo (Execução, incluindo fornecimento e transporte de todos os materiais, exclusive escavação e compactação)</v>
          </cell>
          <cell r="C360" t="str">
            <v>m</v>
          </cell>
          <cell r="D360">
            <v>11872.91</v>
          </cell>
          <cell r="E360">
            <v>8099.95</v>
          </cell>
        </row>
        <row r="361">
          <cell r="A361">
            <v>40475</v>
          </cell>
          <cell r="B361" t="str">
            <v>Bueiro duplo celular de concreto Padrão DER/MG. Para altura de aterro de 5,10 a 10,00 m. BDCC (3,00 x 3,00)m – boca (Execução, incluindo fornecimento e transporte de todos os materiais, exclusive escavação e compactação)</v>
          </cell>
          <cell r="C361" t="str">
            <v>U</v>
          </cell>
          <cell r="D361">
            <v>15483.57</v>
          </cell>
          <cell r="E361">
            <v>10563.22</v>
          </cell>
        </row>
        <row r="362">
          <cell r="A362">
            <v>42820</v>
          </cell>
          <cell r="B362" t="str">
            <v>Bueiro triplo celular de concreto Padrão DER/MG. Para altura de aterro de 5,10 a 10,00 m. BTCC (3,50 x 2,50)m – corpo (Execução, incluindo fornecimento e transporte de todos os materiais, exclusive escavação e compactação)</v>
          </cell>
          <cell r="C362" t="str">
            <v>m</v>
          </cell>
          <cell r="D362">
            <v>18432.29</v>
          </cell>
          <cell r="E362">
            <v>12574.9</v>
          </cell>
        </row>
        <row r="363">
          <cell r="A363">
            <v>42821</v>
          </cell>
          <cell r="B363" t="str">
            <v>Bueiro triplo celular de concreto Padrão DER/MG. Para altura de aterro de 5,10 a 10,00 m. BTCC (3,50 x 2,50)m – boca (Execução, incluindo fornecimento e transporte de todos os materiais, exclusive escavação e compactação)</v>
          </cell>
          <cell r="C363" t="str">
            <v>U</v>
          </cell>
          <cell r="D363">
            <v>12398.72</v>
          </cell>
          <cell r="E363">
            <v>8458.67</v>
          </cell>
        </row>
        <row r="364">
          <cell r="A364">
            <v>40452</v>
          </cell>
          <cell r="B364" t="str">
            <v>Bueiro duplo celular de concreto Padrão DER/MG. Para altura de aterro de 5,10 a 10,00 m. BDCC (3,50 x 3,50)m – corpo (Execução, incluindo fornecimento e transporte de todos os materiais, exclusive escavação e compactação)</v>
          </cell>
          <cell r="C364" t="str">
            <v>m</v>
          </cell>
          <cell r="D364">
            <v>15257.98</v>
          </cell>
          <cell r="E364">
            <v>10409.32</v>
          </cell>
        </row>
        <row r="365">
          <cell r="A365">
            <v>40476</v>
          </cell>
          <cell r="B365" t="str">
            <v>Bueiro duplo celular de concreto Padrão DER/MG. Para altura de aterro de 5,10 a 10,00 m. BDCC (3,50 x 3,50)m – boca (Execução, incluindo fornecimento e transporte de todos os materiais, exclusive escavação e compactação)</v>
          </cell>
          <cell r="C365" t="str">
            <v>U</v>
          </cell>
          <cell r="D365">
            <v>22033.99</v>
          </cell>
          <cell r="E365">
            <v>15032.06</v>
          </cell>
        </row>
        <row r="366">
          <cell r="A366">
            <v>40488</v>
          </cell>
          <cell r="B366" t="str">
            <v>Bueiro triplo celular de concreto Padrão DER/MG. Para altura de aterro de 5,10 a 10,00 m. BTCC (2,00 x 1,50)m – corpo (Execução, incluindo fornecimento e transporte de todos os materiais, exclusive escavação e compactação)</v>
          </cell>
          <cell r="C366" t="str">
            <v>m</v>
          </cell>
          <cell r="D366">
            <v>7712.72</v>
          </cell>
          <cell r="E366">
            <v>5261.78</v>
          </cell>
        </row>
        <row r="367">
          <cell r="A367">
            <v>40501</v>
          </cell>
          <cell r="B367" t="str">
            <v>Bueiro triplo celular de concreto Padrão DER/MG. Para altura de aterro de 5,10 a 10,00 m. BTCC (2,00 x 1,50)m – boca (Execução, incluindo fornecimento e transporte de todos os materiais, exclusive escavação e compactação)</v>
          </cell>
          <cell r="C367" t="str">
            <v>U</v>
          </cell>
          <cell r="D367">
            <v>4023.14</v>
          </cell>
          <cell r="E367">
            <v>2744.67</v>
          </cell>
        </row>
        <row r="368">
          <cell r="A368">
            <v>40478</v>
          </cell>
          <cell r="B368" t="str">
            <v>Bueiro triplo celular de concreto Padrão DER/MG. Para altura de aterro de 5,10 a 10,00 m. BTCC (3,50 x 3,50)m – corpo (Execução, incluindo fornecimento e transporte de todos os materiais, exclusive escavação e compactação)</v>
          </cell>
          <cell r="C368" t="str">
            <v>m</v>
          </cell>
          <cell r="D368">
            <v>21212.66</v>
          </cell>
          <cell r="E368">
            <v>14471.73</v>
          </cell>
        </row>
        <row r="369">
          <cell r="A369">
            <v>40503</v>
          </cell>
          <cell r="B369" t="str">
            <v>Bueiro triplo celular de concreto Padrão DER/MG. Para altura de aterro de 5,10 a 10,00 m. BTCC (3,50 x 3,50)m – boca (Execução, incluindo fornecimento e transporte de todos os materiais, exclusive escavação e compactação)</v>
          </cell>
          <cell r="C369" t="str">
            <v>U</v>
          </cell>
          <cell r="D369">
            <v>22033.99</v>
          </cell>
          <cell r="E369">
            <v>15032.06</v>
          </cell>
        </row>
        <row r="370">
          <cell r="A370">
            <v>40519</v>
          </cell>
          <cell r="B370" t="str">
            <v>Valeta de proteção de corte, tipo DR.VP-01., tipo 75/50 (Execução, incluindo escavação)</v>
          </cell>
          <cell r="C370" t="str">
            <v>m</v>
          </cell>
          <cell r="D370">
            <v>19.36</v>
          </cell>
          <cell r="E370">
            <v>13.21</v>
          </cell>
        </row>
        <row r="371">
          <cell r="A371">
            <v>40520</v>
          </cell>
          <cell r="B371" t="str">
            <v>Valeta de proteção de corte, tipo DR.VP-01., tipo 75/60 (Execução, incluindo escavação)</v>
          </cell>
          <cell r="C371" t="str">
            <v>m</v>
          </cell>
          <cell r="D371">
            <v>20.84</v>
          </cell>
          <cell r="E371">
            <v>14.22</v>
          </cell>
        </row>
        <row r="372">
          <cell r="A372">
            <v>40521</v>
          </cell>
          <cell r="B372" t="str">
            <v>Valeta de proteção de corte, tipo DR.VP-01., tipo 75/70 (Execução, incluindo escavação)</v>
          </cell>
          <cell r="C372" t="str">
            <v>m</v>
          </cell>
          <cell r="D372">
            <v>22.32</v>
          </cell>
          <cell r="E372">
            <v>15.23</v>
          </cell>
        </row>
        <row r="373">
          <cell r="A373">
            <v>40522</v>
          </cell>
          <cell r="B373" t="str">
            <v>Valeta de proteção de corte, tipo DR.VP-01., tipo 85/60 (Execução, incluindo escavação)</v>
          </cell>
          <cell r="C373" t="str">
            <v>m</v>
          </cell>
          <cell r="D373">
            <v>22.56</v>
          </cell>
          <cell r="E373">
            <v>15.39</v>
          </cell>
        </row>
        <row r="374">
          <cell r="A374">
            <v>40523</v>
          </cell>
          <cell r="B374" t="str">
            <v>Valeta de proteção de corte, tipo DR.VP-01., tipo 85/70 (Execução, incluindo escavação)</v>
          </cell>
          <cell r="C374" t="str">
            <v>m</v>
          </cell>
          <cell r="D374">
            <v>24.04</v>
          </cell>
          <cell r="E374">
            <v>16.399999999999999</v>
          </cell>
        </row>
        <row r="375">
          <cell r="A375">
            <v>40524</v>
          </cell>
          <cell r="B375" t="str">
            <v>Valeta de proteção de corte, tipo DR.VP-01., tipo 85/80 (Execução, incluindo escavação)</v>
          </cell>
          <cell r="C375" t="str">
            <v>m</v>
          </cell>
          <cell r="D375">
            <v>25.52</v>
          </cell>
          <cell r="E375">
            <v>17.41</v>
          </cell>
        </row>
        <row r="376">
          <cell r="A376">
            <v>40525</v>
          </cell>
          <cell r="B376" t="str">
            <v>Valeta de proteção de corte, tipo DR.VP-01., tipo 95/70 (Execução, incluindo escavação)</v>
          </cell>
          <cell r="C376" t="str">
            <v>m</v>
          </cell>
          <cell r="D376">
            <v>25.75</v>
          </cell>
          <cell r="E376">
            <v>17.57</v>
          </cell>
        </row>
        <row r="377">
          <cell r="A377">
            <v>40526</v>
          </cell>
          <cell r="B377" t="str">
            <v>Valeta de proteção de corte, tipo DR.VP-01., tipo 95/80 (Execução, incluindo escavação)</v>
          </cell>
          <cell r="C377" t="str">
            <v>m</v>
          </cell>
          <cell r="D377">
            <v>27.23</v>
          </cell>
          <cell r="E377">
            <v>18.579999999999998</v>
          </cell>
        </row>
        <row r="378">
          <cell r="A378">
            <v>4052</v>
          </cell>
          <cell r="B378" t="str">
            <v>Valeta de proteção de corte, tipo DR.VP-01., tipo 95/90 (Execução, incluindo escavação)</v>
          </cell>
          <cell r="C378" t="str">
            <v>m</v>
          </cell>
          <cell r="D378">
            <v>28.72</v>
          </cell>
          <cell r="E378">
            <v>19.59</v>
          </cell>
        </row>
        <row r="379">
          <cell r="A379">
            <v>40529</v>
          </cell>
          <cell r="B379" t="str">
            <v>Valeta de proteção de corte, tipo DR.VP-01., tipo 105/80 (Execução, incluindo escavação)</v>
          </cell>
          <cell r="C379" t="str">
            <v>m</v>
          </cell>
          <cell r="D379">
            <v>29.02</v>
          </cell>
          <cell r="E379">
            <v>19.8</v>
          </cell>
        </row>
        <row r="380">
          <cell r="A380">
            <v>40530</v>
          </cell>
          <cell r="B380" t="str">
            <v>Valeta de proteção de corte, tipo DR.VP-01., tipo 105/90 (Execução, incluindo escavação)</v>
          </cell>
          <cell r="C380" t="str">
            <v>m</v>
          </cell>
          <cell r="D380">
            <v>30.5</v>
          </cell>
          <cell r="E380">
            <v>20.81</v>
          </cell>
        </row>
        <row r="381">
          <cell r="A381">
            <v>40528</v>
          </cell>
          <cell r="B381" t="str">
            <v>Valeta de proteção de corte, tipo DR.VP-01., tipo 105/100 (Execução, incluindo escavação)</v>
          </cell>
          <cell r="C381" t="str">
            <v xml:space="preserve">m </v>
          </cell>
          <cell r="D381">
            <v>31.98</v>
          </cell>
          <cell r="E381">
            <v>21.82</v>
          </cell>
        </row>
        <row r="382">
          <cell r="A382">
            <v>40532</v>
          </cell>
          <cell r="B382" t="str">
            <v>Valeta de proteção de corte, tipo DR.VP-01., tipo 115/80 (Execução, incluindo escavação)</v>
          </cell>
          <cell r="C382" t="str">
            <v>m</v>
          </cell>
          <cell r="D382">
            <v>30.86</v>
          </cell>
          <cell r="E382">
            <v>21.05</v>
          </cell>
        </row>
        <row r="383">
          <cell r="A383">
            <v>40533</v>
          </cell>
          <cell r="B383" t="str">
            <v>Valeta de proteção de corte, tipo DR.VP-01., tipo 115/90 (Execução, incluindo escavação)</v>
          </cell>
          <cell r="C383" t="str">
            <v>m</v>
          </cell>
          <cell r="D383">
            <v>32.340000000000003</v>
          </cell>
          <cell r="E383">
            <v>22.06</v>
          </cell>
        </row>
        <row r="384">
          <cell r="A384">
            <v>40531</v>
          </cell>
          <cell r="B384" t="str">
            <v xml:space="preserve">Valeta de proteção de corte, tipo DR.VP-01., tipo 115/100 (Execução, incluindo escavação) </v>
          </cell>
          <cell r="C384" t="str">
            <v xml:space="preserve">m </v>
          </cell>
          <cell r="D384">
            <v>33.82</v>
          </cell>
          <cell r="E384">
            <v>23.07</v>
          </cell>
        </row>
        <row r="385">
          <cell r="A385">
            <v>40535</v>
          </cell>
          <cell r="B385" t="str">
            <v>Valeta de proteção de corte, tipo DR.VP-01., tipo 125/90 (Execução, incluindo escavação)</v>
          </cell>
          <cell r="C385" t="str">
            <v>m</v>
          </cell>
          <cell r="D385">
            <v>34.17</v>
          </cell>
          <cell r="E385">
            <v>23.31</v>
          </cell>
        </row>
        <row r="386">
          <cell r="A386">
            <v>40534</v>
          </cell>
          <cell r="B386" t="str">
            <v xml:space="preserve">Valeta de proteção de corte, tipo DR.VP-01., tipo 125/100 (Execução, incluindo escavação) </v>
          </cell>
          <cell r="C386" t="str">
            <v>m</v>
          </cell>
          <cell r="D386">
            <v>35.65</v>
          </cell>
          <cell r="E386">
            <v>24.32</v>
          </cell>
        </row>
        <row r="387">
          <cell r="A387">
            <v>40536</v>
          </cell>
          <cell r="B387" t="str">
            <v>Valeta de proteção de corte, tipo DR.VP-02., tipo 75/50 (Execução, incluindo escavação; fornecimento, transporte e plantio da grama)</v>
          </cell>
          <cell r="C387" t="str">
            <v>m</v>
          </cell>
          <cell r="D387">
            <v>32.229999999999997</v>
          </cell>
          <cell r="E387">
            <v>21.99</v>
          </cell>
        </row>
        <row r="388">
          <cell r="A388">
            <v>40537</v>
          </cell>
          <cell r="B388" t="str">
            <v>Valeta de proteção de corte, tipo DR.VP-02., tipo 75/60 (Execução, incluindo escavação; fornecimento, transporte e plantio da grama)</v>
          </cell>
          <cell r="C388" t="str">
            <v>m</v>
          </cell>
          <cell r="D388">
            <v>34.200000000000003</v>
          </cell>
          <cell r="E388">
            <v>23.33</v>
          </cell>
        </row>
        <row r="389">
          <cell r="A389">
            <v>40538</v>
          </cell>
          <cell r="B389" t="str">
            <v xml:space="preserve"> Valeta de proteção de corte, tipo DR.VP-02., tipo 75/70 (Execução, incluindo escavação; fornecimento, transporte e plantio da grama)</v>
          </cell>
          <cell r="C389" t="str">
            <v>m</v>
          </cell>
          <cell r="D389">
            <v>36.5</v>
          </cell>
          <cell r="E389">
            <v>24.9</v>
          </cell>
        </row>
        <row r="390">
          <cell r="A390">
            <v>40539</v>
          </cell>
          <cell r="B390" t="str">
            <v xml:space="preserve"> Valeta de proteção de corte, tipo DR.VP-02., tipo 85/60 (Execução, incluindo escavação; fornecimento, transporte e plantio da grama)</v>
          </cell>
          <cell r="C390" t="str">
            <v>m</v>
          </cell>
          <cell r="D390">
            <v>36.25</v>
          </cell>
          <cell r="E390">
            <v>24.73</v>
          </cell>
        </row>
        <row r="391">
          <cell r="A391">
            <v>40540</v>
          </cell>
          <cell r="B391" t="str">
            <v>Valeta de proteção de corte, tipo DR.VP-02., tipo 85/70 (Execução, incluindo escavação; fornecimento, transporte e plantio da grama)</v>
          </cell>
          <cell r="C391" t="str">
            <v>m</v>
          </cell>
          <cell r="D391">
            <v>38.369999999999997</v>
          </cell>
          <cell r="E391">
            <v>26.18</v>
          </cell>
        </row>
        <row r="392">
          <cell r="A392">
            <v>40541</v>
          </cell>
          <cell r="B392" t="str">
            <v>Valeta de proteção de corte, tipo DR.VP-02., tipo 85/80 (Execução, incluindo escavação; fornecimento, transporte e plantio da grama)</v>
          </cell>
          <cell r="C392" t="str">
            <v>m</v>
          </cell>
          <cell r="D392">
            <v>40.68</v>
          </cell>
          <cell r="E392">
            <v>27.75</v>
          </cell>
        </row>
        <row r="393">
          <cell r="A393">
            <v>40542</v>
          </cell>
          <cell r="B393" t="str">
            <v>Valeta de proteção de corte, tipo DR.VP-02., tipo 95/70 (Execução, incluindo escavação; fornecimento, transporte e plantio da grama)</v>
          </cell>
          <cell r="C393" t="str">
            <v>m</v>
          </cell>
          <cell r="D393">
            <v>40.25</v>
          </cell>
          <cell r="E393">
            <v>27.46</v>
          </cell>
        </row>
        <row r="394">
          <cell r="A394">
            <v>40543</v>
          </cell>
          <cell r="B394" t="str">
            <v>Valeta de proteção de corte, tipo DR.VP-02., tipo 95/80 (Execução, incluindo escavação; fornecimento, transporte e plantio da grama)</v>
          </cell>
          <cell r="C394" t="str">
            <v>m</v>
          </cell>
          <cell r="D394">
            <v>42.39</v>
          </cell>
          <cell r="E394">
            <v>28.92</v>
          </cell>
        </row>
        <row r="395">
          <cell r="A395">
            <v>40544</v>
          </cell>
          <cell r="B395" t="str">
            <v>Valeta de proteção de corte, tipo DR.VP-02., tipo 95/90 (Execução, incluindo escavação; fornecimento, transporte e plantio da grama)</v>
          </cell>
          <cell r="C395" t="str">
            <v>m</v>
          </cell>
          <cell r="D395">
            <v>44.6</v>
          </cell>
          <cell r="E395">
            <v>30.43</v>
          </cell>
        </row>
        <row r="396">
          <cell r="A396">
            <v>40546</v>
          </cell>
          <cell r="B396" t="str">
            <v>Valeta de proteção de corte, tipo DR.VP-02., tipo 105/80 (Execução, incluindo escavação; fornecimento, transporte e plantio da grama)</v>
          </cell>
          <cell r="C396" t="str">
            <v>m</v>
          </cell>
          <cell r="D396">
            <v>44.34</v>
          </cell>
          <cell r="E396">
            <v>30.25</v>
          </cell>
        </row>
        <row r="397">
          <cell r="A397">
            <v>40547</v>
          </cell>
          <cell r="B397" t="str">
            <v>Valeta de proteção de corte, tipo DR.VP-02., tipo 105/90 (Execução, incluindo escavação; fornecimento, transporte e plantio da grama)</v>
          </cell>
          <cell r="C397" t="str">
            <v>m</v>
          </cell>
          <cell r="D397">
            <v>46.39</v>
          </cell>
          <cell r="E397">
            <v>31.65</v>
          </cell>
        </row>
        <row r="398">
          <cell r="A398">
            <v>40545</v>
          </cell>
          <cell r="B398" t="str">
            <v>Valeta de proteção de corte, tipo DR.VP-02., tipo 105/100 (Execução, incluindo escavação; fornecimento, transporte e plantio da grama)</v>
          </cell>
          <cell r="C398" t="str">
            <v>m</v>
          </cell>
          <cell r="D398">
            <v>48.68</v>
          </cell>
          <cell r="E398">
            <v>33.21</v>
          </cell>
        </row>
        <row r="399">
          <cell r="A399">
            <v>40549</v>
          </cell>
          <cell r="B399" t="str">
            <v>Valeta de proteção de corte, tipo DR.VP-02., tipo 115/80 (Execução, incluindo escavação; fornecimento, transporte e plantio da grama)</v>
          </cell>
          <cell r="C399" t="str">
            <v>m</v>
          </cell>
          <cell r="D399">
            <v>46.5</v>
          </cell>
          <cell r="E399">
            <v>31.72</v>
          </cell>
        </row>
        <row r="400">
          <cell r="A400">
            <v>40550</v>
          </cell>
          <cell r="B400" t="str">
            <v>Valeta de proteção de corte, tipo DR.VP-02., tipo 115/90 (Execução, incluindo escavação; fornecimento, transporte e plantio da grama)</v>
          </cell>
          <cell r="C400" t="str">
            <v>m</v>
          </cell>
          <cell r="D400">
            <v>48.46</v>
          </cell>
          <cell r="E400">
            <v>33.06</v>
          </cell>
        </row>
        <row r="401">
          <cell r="A401">
            <v>40548</v>
          </cell>
          <cell r="B401" t="str">
            <v>Valeta de proteção de corte, tipo DR.VP-02., tipo 115/100 (Execução, incluindo escavação; fornecimento, transporte e plantio da grama)</v>
          </cell>
          <cell r="C401" t="str">
            <v>m</v>
          </cell>
          <cell r="D401">
            <v>50.6</v>
          </cell>
          <cell r="E401">
            <v>34.520000000000003</v>
          </cell>
        </row>
        <row r="402">
          <cell r="A402">
            <v>40552</v>
          </cell>
          <cell r="B402" t="str">
            <v>Valeta de proteção de corte, tipo DR.VP-02., tipo 125/90 (Execução, incluindo escavação; fornecimento, transporte e plantio da grama)</v>
          </cell>
          <cell r="C402" t="str">
            <v>m</v>
          </cell>
          <cell r="D402">
            <v>50.79</v>
          </cell>
          <cell r="E402">
            <v>34.65</v>
          </cell>
        </row>
        <row r="403">
          <cell r="A403">
            <v>40551</v>
          </cell>
          <cell r="B403" t="str">
            <v>Valeta de proteção de corte, tipo DR.VP-02., tipo 125/100 (Execução, incluindo escavação; fornecimento, transporte e plantio da grama)</v>
          </cell>
          <cell r="C403" t="str">
            <v>m</v>
          </cell>
          <cell r="D403">
            <v>52.75</v>
          </cell>
          <cell r="E403">
            <v>35.99</v>
          </cell>
        </row>
        <row r="404">
          <cell r="A404">
            <v>40554</v>
          </cell>
          <cell r="B404" t="str">
            <v>Valeta de proteção de corte, tipo DR.VP-03., tipo 75/50 (Execução, incluindo escavação, fornecimento e transporte de todos os materiais)</v>
          </cell>
          <cell r="C404" t="str">
            <v>m</v>
          </cell>
          <cell r="D404">
            <v>90.25</v>
          </cell>
          <cell r="E404">
            <v>61.57</v>
          </cell>
        </row>
        <row r="405">
          <cell r="A405">
            <v>40555</v>
          </cell>
          <cell r="B405" t="str">
            <v>Valeta de proteção de corte, tipo DR.VP-03., tipo 75/60 (Execução, incluindo escavação, fornecimento e transporte de todos os materiais)</v>
          </cell>
          <cell r="C405" t="str">
            <v>m</v>
          </cell>
          <cell r="D405">
            <v>94.87</v>
          </cell>
          <cell r="E405">
            <v>64.72</v>
          </cell>
        </row>
        <row r="406">
          <cell r="A406">
            <v>40556</v>
          </cell>
          <cell r="B406" t="str">
            <v>Valeta de proteção de corte, tipo DR.VP-03., tipo 75/70 (Execução, incluindo escavação, fornecimento e transporte de todos os materiais)</v>
          </cell>
          <cell r="C406" t="str">
            <v>m</v>
          </cell>
          <cell r="D406">
            <v>100.01</v>
          </cell>
          <cell r="E406">
            <v>68.23</v>
          </cell>
        </row>
        <row r="407">
          <cell r="A407">
            <v>40557</v>
          </cell>
          <cell r="B407" t="str">
            <v>Valeta de proteção de corte, tipo DR.VP-03., tipo 85/60 (Execução, incluindo escavação, fornecimento e transporte de todos os materiais)</v>
          </cell>
          <cell r="C407" t="str">
            <v>m</v>
          </cell>
          <cell r="D407">
            <v>97.11</v>
          </cell>
          <cell r="E407">
            <v>66.25</v>
          </cell>
        </row>
        <row r="408">
          <cell r="A408">
            <v>40558</v>
          </cell>
          <cell r="B408" t="str">
            <v>Valeta de proteção de corte, tipo DR.VP-03., tipo 85/70 (Execução, incluindo escavação, fornecimento e transporte de todos os materiais)</v>
          </cell>
          <cell r="C408" t="str">
            <v>m</v>
          </cell>
          <cell r="D408">
            <v>101.73</v>
          </cell>
          <cell r="E408">
            <v>69.400000000000006</v>
          </cell>
        </row>
        <row r="409">
          <cell r="A409">
            <v>40559</v>
          </cell>
          <cell r="B409" t="str">
            <v>Valeta de proteção de corte, tipo DR.VP-03., tipo 85/80 (Execução, incluindo escavação, fornecimento e transporte de todos os materiais)</v>
          </cell>
          <cell r="C409" t="str">
            <v>m</v>
          </cell>
          <cell r="D409">
            <v>106.89</v>
          </cell>
          <cell r="E409">
            <v>72.92</v>
          </cell>
        </row>
        <row r="410">
          <cell r="A410">
            <v>40560</v>
          </cell>
          <cell r="B410" t="str">
            <v>Valeta de proteção de corte, tipo DR.VP-03., tipo 95/70 (Execução, incluindo escavação, fornecimento e transporte de todos os materiais)</v>
          </cell>
          <cell r="C410" t="str">
            <v>m</v>
          </cell>
          <cell r="D410">
            <v>103.97</v>
          </cell>
          <cell r="E410">
            <v>70.930000000000007</v>
          </cell>
        </row>
        <row r="411">
          <cell r="A411">
            <v>40561</v>
          </cell>
          <cell r="B411" t="str">
            <v>Valeta de proteção de corte, tipo DR.VP-03., tipo 95/80 (Execução, incluindo escavação, fornecimento e transporte de todos os materiais)</v>
          </cell>
          <cell r="C411" t="str">
            <v>m</v>
          </cell>
          <cell r="D411">
            <v>108.07</v>
          </cell>
          <cell r="E411">
            <v>73.73</v>
          </cell>
        </row>
        <row r="412">
          <cell r="A412">
            <v>40562</v>
          </cell>
          <cell r="B412" t="str">
            <v>Valeta de proteção de corte, tipo DR.VP-03., tipo 95/90 (Execução, incluindo escavação, fornecimento e transporte de todos os materiais)</v>
          </cell>
          <cell r="C412" t="str">
            <v>m</v>
          </cell>
          <cell r="D412">
            <v>113.76</v>
          </cell>
          <cell r="E412">
            <v>77.61</v>
          </cell>
        </row>
        <row r="413">
          <cell r="A413">
            <v>40564</v>
          </cell>
          <cell r="B413" t="str">
            <v>Valeta de proteção de corte, tipo DR.VP-03., tipo 105/80 (Execução, incluindo escavação, fornecimento e transporte de todos os materiais)</v>
          </cell>
          <cell r="C413" t="str">
            <v>m</v>
          </cell>
          <cell r="D413">
            <v>110.9</v>
          </cell>
          <cell r="E413">
            <v>75.66</v>
          </cell>
        </row>
        <row r="414">
          <cell r="A414">
            <v>40565</v>
          </cell>
          <cell r="B414" t="str">
            <v>Valeta de proteção de corte, tipo DR.VP-03., tipo 105/90 (Execução, incluindo escavação, fornecimento e transporte de todos os materiais)</v>
          </cell>
          <cell r="C414" t="str">
            <v>m</v>
          </cell>
          <cell r="D414">
            <v>116.06</v>
          </cell>
          <cell r="E414">
            <v>79.180000000000007</v>
          </cell>
        </row>
        <row r="415">
          <cell r="A415">
            <v>40563</v>
          </cell>
          <cell r="B415" t="str">
            <v>Valeta de proteção de corte, tipo DR.VP-03., tipo 105/100 (Execução, incluindo escavação, fornecimento e transporte de todos os materiais)</v>
          </cell>
          <cell r="C415" t="str">
            <v>m</v>
          </cell>
          <cell r="D415">
            <v>121.22</v>
          </cell>
          <cell r="E415">
            <v>82.7</v>
          </cell>
        </row>
        <row r="416">
          <cell r="A416">
            <v>40567</v>
          </cell>
          <cell r="B416" t="str">
            <v>Valeta de proteção de corte, tipo DR.VP-03., tipo 115/80 (Execução, incluindo escavação, fornecimento e transporte de todos os materiais)</v>
          </cell>
          <cell r="C416" t="str">
            <v>m</v>
          </cell>
          <cell r="D416">
            <v>114.32</v>
          </cell>
          <cell r="E416">
            <v>77.989999999999995</v>
          </cell>
        </row>
        <row r="417">
          <cell r="A417">
            <v>40568</v>
          </cell>
          <cell r="B417" t="str">
            <v>Valeta de proteção de corte, tipo DR.VP-03., tipo 115/90 (Execução, incluindo escavação, fornecimento e transporte de todos os materiais)</v>
          </cell>
          <cell r="C417" t="str">
            <v>m</v>
          </cell>
          <cell r="D417">
            <v>117.89</v>
          </cell>
          <cell r="E417">
            <v>80.430000000000007</v>
          </cell>
        </row>
        <row r="418">
          <cell r="A418">
            <v>40566</v>
          </cell>
          <cell r="B418" t="str">
            <v>Valeta de proteção de corte, tipo DR.VP-03., tipo 115/100 (Execução, incluindo escavação, fornecimento e transporte de todos os materiais)</v>
          </cell>
          <cell r="C418" t="str">
            <v>m</v>
          </cell>
          <cell r="D418">
            <v>122.51</v>
          </cell>
          <cell r="E418">
            <v>83.58</v>
          </cell>
        </row>
        <row r="419">
          <cell r="A419">
            <v>40570</v>
          </cell>
          <cell r="B419" t="str">
            <v>Valeta de proteção de corte, tipo DR.VP-03., tipo 125/90 (Execução, incluindo escavação, fornecimento e transporte de todos os materiais)</v>
          </cell>
          <cell r="C419" t="str">
            <v>m</v>
          </cell>
          <cell r="D419">
            <v>121.82</v>
          </cell>
          <cell r="E419">
            <v>83.11</v>
          </cell>
        </row>
        <row r="420">
          <cell r="A420">
            <v>40569</v>
          </cell>
          <cell r="B420" t="str">
            <v>Valeta de proteção de corte, tipo DR.VP-03., tipo 125/100 (Execução, incluindo escavação, fornecimento e transporte de todos os materiais)</v>
          </cell>
          <cell r="C420" t="str">
            <v>m</v>
          </cell>
          <cell r="D420">
            <v>126.44</v>
          </cell>
          <cell r="E420">
            <v>86.26</v>
          </cell>
        </row>
        <row r="421">
          <cell r="A421">
            <v>40514</v>
          </cell>
          <cell r="B421" t="str">
            <v>Valeta de proteção de aterro tipo DR.VPA (Execução, incluindo escavação)</v>
          </cell>
          <cell r="C421" t="str">
            <v>m</v>
          </cell>
          <cell r="D421">
            <v>29.49</v>
          </cell>
          <cell r="E421">
            <v>20.12</v>
          </cell>
        </row>
        <row r="422">
          <cell r="A422">
            <v>40571</v>
          </cell>
          <cell r="B422" t="str">
            <v>Sarjeta de terra em corte tipo DR.STC- x/y. Largura = 50 cm tipo 50/10 (Execução, incluindo escavação)</v>
          </cell>
          <cell r="C422" t="str">
            <v>m</v>
          </cell>
          <cell r="D422">
            <v>1.48</v>
          </cell>
          <cell r="E422">
            <v>1.01</v>
          </cell>
        </row>
        <row r="423">
          <cell r="A423">
            <v>40572</v>
          </cell>
          <cell r="B423" t="str">
            <v>Sarjeta de terra em corte tipo DR.STC- x/y. Largura = 50 cm tipo 50/15 (Execução, incluindo escavação)</v>
          </cell>
          <cell r="C423" t="str">
            <v>m</v>
          </cell>
          <cell r="D423">
            <v>2.2400000000000002</v>
          </cell>
          <cell r="E423">
            <v>1.53</v>
          </cell>
        </row>
        <row r="424">
          <cell r="A424">
            <v>40573</v>
          </cell>
          <cell r="B424" t="str">
            <v>Sarjeta de terra em corte tipo DR.STC- x/y. Largura = 60 cm tipo 60/10 (Execução, incluindo escavação)</v>
          </cell>
          <cell r="C424" t="str">
            <v>m</v>
          </cell>
          <cell r="D424">
            <v>1.77</v>
          </cell>
          <cell r="E424">
            <v>1.21</v>
          </cell>
        </row>
        <row r="425">
          <cell r="A425">
            <v>40574</v>
          </cell>
          <cell r="B425" t="str">
            <v>Sarjeta de terra em corte tipo DR.STC- x/y. Largura = 60 cm tipo 60/15 (Execução, incluindo escavação)</v>
          </cell>
          <cell r="C425" t="str">
            <v>m</v>
          </cell>
          <cell r="D425">
            <v>2.65</v>
          </cell>
          <cell r="E425">
            <v>1.81</v>
          </cell>
        </row>
        <row r="426">
          <cell r="A426">
            <v>40575</v>
          </cell>
          <cell r="B426" t="str">
            <v>Sarjeta de terra em corte tipo DR.STC- x/y. Largura = 60 cm tipo 60/20 (Execução, incluindo escavação)</v>
          </cell>
          <cell r="C426" t="str">
            <v>m</v>
          </cell>
          <cell r="D426">
            <v>3.55</v>
          </cell>
          <cell r="E426">
            <v>2.42</v>
          </cell>
        </row>
        <row r="427">
          <cell r="A427">
            <v>40576</v>
          </cell>
          <cell r="B427" t="str">
            <v>Sarjeta de terra em corte tipo DR.STC- x/y. Largura = 70 cm tipo 70/10 (Execução, incluindo escavação)</v>
          </cell>
          <cell r="C427" t="str">
            <v>m</v>
          </cell>
          <cell r="D427">
            <v>2.0699999999999998</v>
          </cell>
          <cell r="E427">
            <v>1.41</v>
          </cell>
        </row>
        <row r="428">
          <cell r="A428">
            <v>40577</v>
          </cell>
          <cell r="B428" t="str">
            <v>Sarjeta de terra em corte tipo DR.STC- x/y. Largura = 70 cm tipo 70/15 (Execução, incluindo escavação)</v>
          </cell>
          <cell r="C428" t="str">
            <v>m</v>
          </cell>
          <cell r="D428">
            <v>3.14</v>
          </cell>
          <cell r="E428">
            <v>2.14</v>
          </cell>
        </row>
        <row r="429">
          <cell r="A429">
            <v>40578</v>
          </cell>
          <cell r="B429" t="str">
            <v>Sarjeta de terra em corte tipo DR.STC- x/y. Largura = 70 cm tipo 70/20 (Execução, incluindo escavação)</v>
          </cell>
          <cell r="C429" t="str">
            <v>m</v>
          </cell>
          <cell r="D429">
            <v>4.13</v>
          </cell>
          <cell r="E429">
            <v>2.82</v>
          </cell>
        </row>
        <row r="430">
          <cell r="A430">
            <v>40579</v>
          </cell>
          <cell r="B430" t="str">
            <v>Sarjeta de terra em corte tipo DR.STC- x/y. Largura = 80 cm tipo 80/10 (Execução, incluindo escavação)</v>
          </cell>
          <cell r="C430" t="str">
            <v>m</v>
          </cell>
          <cell r="D430">
            <v>2.36</v>
          </cell>
          <cell r="E430">
            <v>1.61</v>
          </cell>
        </row>
        <row r="431">
          <cell r="A431">
            <v>40580</v>
          </cell>
          <cell r="B431" t="str">
            <v>Sarjeta de terra em corte tipo DR.STC- x/y. Largura = 80 cm tipo 80/15 (Execução, incluindo escavação)</v>
          </cell>
          <cell r="C431" t="str">
            <v>m</v>
          </cell>
          <cell r="D431">
            <v>3.55</v>
          </cell>
          <cell r="E431">
            <v>2.42</v>
          </cell>
        </row>
        <row r="432">
          <cell r="A432">
            <v>40581</v>
          </cell>
          <cell r="B432" t="str">
            <v>Sarjeta de terra em corte tipo DR.STC- x/y. Largura = 80 cm tipo 80/20 (Execução, incluindo escavação)</v>
          </cell>
          <cell r="C432" t="str">
            <v>m</v>
          </cell>
          <cell r="D432">
            <v>4.7300000000000004</v>
          </cell>
          <cell r="E432">
            <v>3.23</v>
          </cell>
        </row>
        <row r="433">
          <cell r="A433">
            <v>40582</v>
          </cell>
          <cell r="B433" t="str">
            <v>Sarjeta de terra em corte tipo DR.STC- x/y. Largura = 80 cm tipo 80/25 (Execução, incluindo escavação)</v>
          </cell>
          <cell r="C433" t="str">
            <v>m</v>
          </cell>
          <cell r="D433">
            <v>5.92</v>
          </cell>
          <cell r="E433">
            <v>4.04</v>
          </cell>
        </row>
        <row r="434">
          <cell r="A434">
            <v>40583</v>
          </cell>
          <cell r="B434" t="str">
            <v>Sarjeta de terra em corte tipo DR.STC- x/y. Largura = 90 cm tipo 90/10 (Execução, incluindo escavação)</v>
          </cell>
          <cell r="C434" t="str">
            <v>m</v>
          </cell>
          <cell r="D434">
            <v>2.65</v>
          </cell>
          <cell r="E434">
            <v>1.81</v>
          </cell>
        </row>
        <row r="435">
          <cell r="A435">
            <v>40584</v>
          </cell>
          <cell r="B435" t="str">
            <v>Sarjeta de terra em corte tipo DR.STC- x/y. Largura = 90 cm tipo 90/15 (Execução, incluindo escavação)</v>
          </cell>
          <cell r="C435" t="str">
            <v>m</v>
          </cell>
          <cell r="D435">
            <v>4.0199999999999996</v>
          </cell>
          <cell r="E435">
            <v>2.74</v>
          </cell>
        </row>
        <row r="436">
          <cell r="A436">
            <v>40585</v>
          </cell>
          <cell r="B436" t="str">
            <v>Sarjeta de terra em corte tipo DR.STC- x/y. Largura = 90 cm tipo 90/20 (Execução, incluindo escavação)</v>
          </cell>
          <cell r="C436" t="str">
            <v>m</v>
          </cell>
          <cell r="D436">
            <v>5.32</v>
          </cell>
          <cell r="E436">
            <v>3.63</v>
          </cell>
        </row>
        <row r="437">
          <cell r="A437">
            <v>40586</v>
          </cell>
          <cell r="B437" t="str">
            <v>Sarjeta de terra em corte tipo DR.STC- x/y. Largura = 90 cm tipo 90/25 (Execução, incluindo escavação)</v>
          </cell>
          <cell r="C437" t="str">
            <v>m</v>
          </cell>
          <cell r="D437">
            <v>6.68</v>
          </cell>
          <cell r="E437">
            <v>4.5599999999999996</v>
          </cell>
        </row>
        <row r="438">
          <cell r="A438">
            <v>40587</v>
          </cell>
          <cell r="B438" t="str">
            <v>Sarjeta de terra em corte tipo DR.STC- x/y. Largura = 100 cm tipo 100/10 (Execução, incluindo escavação)</v>
          </cell>
          <cell r="C438" t="str">
            <v>m</v>
          </cell>
          <cell r="D438">
            <v>2.96</v>
          </cell>
          <cell r="E438">
            <v>2.02</v>
          </cell>
        </row>
        <row r="439">
          <cell r="A439">
            <v>40588</v>
          </cell>
          <cell r="B439" t="str">
            <v>Sarjeta de terra em corte tipo DR.STC- x/y. Largura = 100 cm tipo 100/15 (Execução, incluindo escavação)</v>
          </cell>
          <cell r="C439" t="str">
            <v>m</v>
          </cell>
          <cell r="D439">
            <v>4.4400000000000004</v>
          </cell>
          <cell r="E439">
            <v>3.03</v>
          </cell>
        </row>
        <row r="440">
          <cell r="A440">
            <v>40589</v>
          </cell>
          <cell r="B440" t="str">
            <v>Sarjeta de terra em corte tipo DR.STC- x/y. Largura = 100 cm tipo 100/20 (Execução, incluindo escavação)</v>
          </cell>
          <cell r="C440" t="str">
            <v>m</v>
          </cell>
          <cell r="D440">
            <v>5.92</v>
          </cell>
          <cell r="E440">
            <v>4.04</v>
          </cell>
        </row>
        <row r="441">
          <cell r="A441">
            <v>40590</v>
          </cell>
          <cell r="B441" t="str">
            <v>Sarjeta de terra em corte tipo DR.STC- x/y. Largura = 100 cm tipo 100/25 (Execução, incluindo escavação)</v>
          </cell>
          <cell r="C441" t="str">
            <v>m</v>
          </cell>
          <cell r="D441">
            <v>7.4</v>
          </cell>
          <cell r="E441">
            <v>5.05</v>
          </cell>
        </row>
        <row r="442">
          <cell r="A442">
            <v>40591</v>
          </cell>
          <cell r="B442" t="str">
            <v>Sarjeta de grama em corte tipo SGC-x/y. Largura = 50 cm tipo 50/10 (Execução, incluindo escavação; fornecimento, transporte e plantio da grama)</v>
          </cell>
          <cell r="C442" t="str">
            <v>m</v>
          </cell>
          <cell r="D442">
            <v>6.11</v>
          </cell>
          <cell r="E442">
            <v>4.17</v>
          </cell>
        </row>
        <row r="443">
          <cell r="A443">
            <v>40592</v>
          </cell>
          <cell r="B443" t="str">
            <v>Sarjeta de grama em corte tipo SGC-x/y. Largura = 50 cm tipo 50/15 (Execução, incluindo escavação; fornecimento, transporte e plantio da grama)</v>
          </cell>
          <cell r="C443" t="str">
            <v>m</v>
          </cell>
          <cell r="D443">
            <v>7.29</v>
          </cell>
          <cell r="E443">
            <v>4.97</v>
          </cell>
        </row>
        <row r="444">
          <cell r="A444">
            <v>40593</v>
          </cell>
          <cell r="B444" t="str">
            <v>Sarjeta de grama em corte tipo SGC-x/y. Largura = 60 cm tipo 60/10 (Execução, incluindo escavação; fornecimento, transporte e plantio da grama)</v>
          </cell>
          <cell r="C444" t="str">
            <v>m</v>
          </cell>
          <cell r="D444">
            <v>7.31</v>
          </cell>
          <cell r="E444">
            <v>4.99</v>
          </cell>
        </row>
        <row r="445">
          <cell r="A445">
            <v>40594</v>
          </cell>
          <cell r="B445" t="str">
            <v>Sarjeta de grama em corte tipo SGC-x/y. Largura = 60 cm tipo 60/15 (Execução, incluindo escavação; fornecimento, transporte e plantio da grama)</v>
          </cell>
          <cell r="C445" t="str">
            <v>m</v>
          </cell>
          <cell r="D445">
            <v>8.43</v>
          </cell>
          <cell r="E445">
            <v>5.75</v>
          </cell>
        </row>
        <row r="446">
          <cell r="A446">
            <v>40595</v>
          </cell>
          <cell r="B446" t="str">
            <v>Sarjeta de grama em corte tipo SGC-x/y. Largura = 60 cm tipo 60/20 (Execução, incluindo escavação; fornecimento, transporte e plantio da grama)</v>
          </cell>
          <cell r="C446" t="str">
            <v>m</v>
          </cell>
          <cell r="D446">
            <v>9.57</v>
          </cell>
          <cell r="E446">
            <v>6.53</v>
          </cell>
        </row>
        <row r="447">
          <cell r="A447">
            <v>40596</v>
          </cell>
          <cell r="B447" t="str">
            <v>Sarjeta de grama em corte tipo SGC-x/y. Largura = 70 cm tipo 70/10 (Execução, incluindo escavação; fornecimento, transporte e plantio da grama)</v>
          </cell>
          <cell r="C447" t="str">
            <v>m</v>
          </cell>
          <cell r="D447">
            <v>8.41</v>
          </cell>
          <cell r="E447">
            <v>5.74</v>
          </cell>
        </row>
        <row r="448">
          <cell r="A448">
            <v>40597</v>
          </cell>
          <cell r="B448" t="str">
            <v>Sarjeta de grama em corte tipo SGC-x/y. Largura = 70 cm tipo 70/15 (Execução, incluindo escavação; fornecimento, transporte e plantio da grama)</v>
          </cell>
          <cell r="C448" t="str">
            <v>m</v>
          </cell>
          <cell r="D448">
            <v>9.73</v>
          </cell>
          <cell r="E448">
            <v>6.64</v>
          </cell>
        </row>
        <row r="449">
          <cell r="A449">
            <v>40598</v>
          </cell>
          <cell r="B449" t="str">
            <v>Sarjeta de grama em corte tipo SGC-x/y. Largura = 70 cm tipo 70/20 (Execução, incluindo escavação; fornecimento, transporte e plantio da grama)</v>
          </cell>
          <cell r="C449" t="str">
            <v>m</v>
          </cell>
          <cell r="D449">
            <v>11.14</v>
          </cell>
          <cell r="E449">
            <v>7.6</v>
          </cell>
        </row>
        <row r="450">
          <cell r="A450">
            <v>40599</v>
          </cell>
          <cell r="B450" t="str">
            <v>Sarjeta de grama em corte tipo SGC-x/y. Largura = 80 cm tipo 80/10 (Execução, incluindo escavação; fornecimento, transporte e plantio da grama)</v>
          </cell>
          <cell r="C450" t="str">
            <v>m</v>
          </cell>
          <cell r="D450">
            <v>9.3699999999999992</v>
          </cell>
          <cell r="E450">
            <v>6.39</v>
          </cell>
        </row>
        <row r="451">
          <cell r="A451">
            <v>40600</v>
          </cell>
          <cell r="B451" t="str">
            <v>Sarjeta de grama em corte tipo SGC-x/y. Largura = 80 cm tipo 80/15 (Execução, incluindo escavação; fornecimento, transporte e plantio da grama)</v>
          </cell>
          <cell r="C451" t="str">
            <v>m</v>
          </cell>
          <cell r="D451">
            <v>10.88</v>
          </cell>
          <cell r="E451">
            <v>7.42</v>
          </cell>
        </row>
        <row r="452">
          <cell r="A452">
            <v>40601</v>
          </cell>
          <cell r="B452" t="str">
            <v>Sarjeta de grama em corte tipo SGC-x/y. Largura = 80 cm tipo 80/20 (Execução, incluindo escavação; fornecimento, transporte e plantio da grama)</v>
          </cell>
          <cell r="C452" t="str">
            <v>m</v>
          </cell>
          <cell r="D452">
            <v>12.39</v>
          </cell>
          <cell r="E452">
            <v>8.4499999999999993</v>
          </cell>
        </row>
        <row r="453">
          <cell r="A453">
            <v>40602</v>
          </cell>
          <cell r="B453" t="str">
            <v>Sarjeta de grama em corte tipo SGC-x/y. Largura = 80 cm tipo 80/25 (Execução, incluindo escavação; fornecimento, transporte e plantio da grama)</v>
          </cell>
          <cell r="C453" t="str">
            <v>m</v>
          </cell>
          <cell r="D453">
            <v>13.98</v>
          </cell>
          <cell r="E453">
            <v>9.5399999999999991</v>
          </cell>
        </row>
        <row r="454">
          <cell r="A454">
            <v>40603</v>
          </cell>
          <cell r="B454" t="str">
            <v>Sarjeta de grama em corte tipo SGC-x/y. Largura = 90 cm tipo 90/10 (Execução, incluindo escavação; fornecimento, transporte e plantio da grama)v</v>
          </cell>
          <cell r="C454" t="str">
            <v>m</v>
          </cell>
          <cell r="D454">
            <v>10.39</v>
          </cell>
          <cell r="E454">
            <v>7.09</v>
          </cell>
        </row>
        <row r="455">
          <cell r="A455">
            <v>40604</v>
          </cell>
          <cell r="B455" t="str">
            <v>Sarjeta de grama em corte tipo SGC-x/y. Largura = 90 cm tipo 90/15 (Execução, incluindo escavação; fornecimento, transporte e plantio da grama)</v>
          </cell>
          <cell r="C455" t="str">
            <v>m</v>
          </cell>
          <cell r="D455">
            <v>12.24</v>
          </cell>
          <cell r="E455">
            <v>8.35</v>
          </cell>
        </row>
        <row r="456">
          <cell r="A456">
            <v>40605</v>
          </cell>
          <cell r="B456" t="str">
            <v>Sarjeta de grama em corte tipo SGC-x/y. Largura = 90 cm tipo 90/20 (Execução, incluindo escavação; fornecimento, transporte e plantio da grama)</v>
          </cell>
          <cell r="C456" t="str">
            <v>m</v>
          </cell>
          <cell r="D456">
            <v>13.79</v>
          </cell>
          <cell r="E456">
            <v>9.41</v>
          </cell>
        </row>
        <row r="457">
          <cell r="A457">
            <v>40606</v>
          </cell>
          <cell r="B457" t="str">
            <v>Sarjeta de grama em corte tipo SGC-x/y. Largura = 90 cm tipo 90/25 (Execução, incluindo escavação; fornecimento, transporte e plantio da grama)</v>
          </cell>
          <cell r="C457" t="str">
            <v>m</v>
          </cell>
          <cell r="D457">
            <v>15.32</v>
          </cell>
          <cell r="E457">
            <v>10.45</v>
          </cell>
        </row>
        <row r="458">
          <cell r="A458">
            <v>40607</v>
          </cell>
          <cell r="B458" t="str">
            <v>Sarjeta de grama em corte tipo SGC-x/y. Largura = 100 cm tipo 100/10 (Execução, incluindo escavação; fornecimento, transporte e plantio da grama)</v>
          </cell>
          <cell r="C458" t="str">
            <v>m</v>
          </cell>
          <cell r="D458">
            <v>11.43</v>
          </cell>
          <cell r="E458">
            <v>7.8</v>
          </cell>
        </row>
        <row r="459">
          <cell r="A459">
            <v>40608</v>
          </cell>
          <cell r="B459" t="str">
            <v>Sarjeta de grama em corte tipo SGC-x/y. Largura = 100 cm tipo 100/15 (Execução, incluindo escavação; fornecimento, transporte e plantio da grama)</v>
          </cell>
          <cell r="C459" t="str">
            <v>m</v>
          </cell>
          <cell r="D459">
            <v>13.32</v>
          </cell>
          <cell r="E459">
            <v>9.09</v>
          </cell>
        </row>
        <row r="460">
          <cell r="A460">
            <v>40609</v>
          </cell>
          <cell r="B460" t="str">
            <v>Sarjeta de grama em corte tipo SGC-x/y. Largura = 100 cm tipo 100/20 (Execução, incluindo escavação; fornecimento, transporte e plantio da grama)</v>
          </cell>
          <cell r="C460" t="str">
            <v>m</v>
          </cell>
          <cell r="D460">
            <v>15.13</v>
          </cell>
          <cell r="E460">
            <v>10.32</v>
          </cell>
        </row>
        <row r="461">
          <cell r="A461">
            <v>40610</v>
          </cell>
          <cell r="B461" t="str">
            <v>Sarjeta de grama em corte tipo SGC-x/y. Largura = 100 cm tipo 100/25 (Execução, incluindo escavação; fornecimento, transporte e plantio da grama)</v>
          </cell>
          <cell r="C461" t="str">
            <v>m</v>
          </cell>
          <cell r="D461">
            <v>16.93</v>
          </cell>
          <cell r="E461">
            <v>11.55</v>
          </cell>
        </row>
        <row r="462">
          <cell r="A462">
            <v>40613</v>
          </cell>
          <cell r="B462" t="str">
            <v>Sarjeta de concreto em aterro, tipo DR.SCA-x/y. Largura = 60 cm tipo 30/10 (Execução, incluindo escavação, fornecimento e transporte de todos os materiais)</v>
          </cell>
          <cell r="C462" t="str">
            <v>m</v>
          </cell>
          <cell r="D462">
            <v>34.14</v>
          </cell>
          <cell r="E462">
            <v>23.29</v>
          </cell>
        </row>
        <row r="463">
          <cell r="A463">
            <v>40614</v>
          </cell>
          <cell r="B463" t="str">
            <v>Sarjeta de concreto em aterro, tipo DR.SCA-x/y. Largura = 60 cm tipo 30/15 (Execução, incluindo escavação, fornecimento e transporte de todos os materiais)</v>
          </cell>
          <cell r="C463" t="str">
            <v>m</v>
          </cell>
          <cell r="D463">
            <v>40.119999999999997</v>
          </cell>
          <cell r="E463">
            <v>27.37</v>
          </cell>
        </row>
        <row r="464">
          <cell r="A464">
            <v>40615</v>
          </cell>
          <cell r="B464" t="str">
            <v>Sarjeta de concreto em aterro, tipo DR.SCA-x/y. Largura = 60 cm tipo 30/20 (Execução, incluindo escavação, fornecimento e transporte de todos os materiais)</v>
          </cell>
          <cell r="C464" t="str">
            <v>m</v>
          </cell>
          <cell r="D464">
            <v>46.67</v>
          </cell>
          <cell r="E464">
            <v>31.84</v>
          </cell>
        </row>
        <row r="465">
          <cell r="A465">
            <v>40616</v>
          </cell>
          <cell r="B465" t="str">
            <v>Sarjeta de concreto em aterro, tipo DR.SCA-x/y. Largura = 70 cm tipo 40/10 (Execução, incluindo escavação, fornecimento e transporte de todos os materiais)</v>
          </cell>
          <cell r="C465" t="str">
            <v>m</v>
          </cell>
          <cell r="D465">
            <v>38.67</v>
          </cell>
          <cell r="E465">
            <v>26.38</v>
          </cell>
        </row>
        <row r="466">
          <cell r="A466">
            <v>40617</v>
          </cell>
          <cell r="B466" t="str">
            <v>Sarjeta de concreto em aterro, tipo DR.SCA-x/y. Largura = 70 cm tipo 40/15 (Execução, incluindo escavação, fornecimento e transporte de todos os materiais)</v>
          </cell>
          <cell r="C466" t="str">
            <v>m</v>
          </cell>
          <cell r="D466">
            <v>45.01</v>
          </cell>
          <cell r="E466">
            <v>30.71</v>
          </cell>
        </row>
        <row r="467">
          <cell r="A467">
            <v>40618</v>
          </cell>
          <cell r="B467" t="str">
            <v>Sarjeta de concreto em aterro, tipo DR.SCA-x/y. Largura = 70 cm tipo 40/20 (Execução, incluindo escavação, fornecimento e transporte de todos os materiais)</v>
          </cell>
          <cell r="C467" t="str">
            <v>m</v>
          </cell>
          <cell r="D467">
            <v>49.28</v>
          </cell>
          <cell r="E467">
            <v>33.619999999999997</v>
          </cell>
        </row>
        <row r="468">
          <cell r="A468">
            <v>40619</v>
          </cell>
          <cell r="B468" t="str">
            <v>Sarjeta de concreto em aterro, tipo DR.SCA-x/y. Largura = 70 cm tipo 40/25 (Execução, incluindo escavação, fornecimento e transporte de todos os materiais)</v>
          </cell>
          <cell r="C468" t="str">
            <v>m</v>
          </cell>
          <cell r="D468">
            <v>56.93</v>
          </cell>
          <cell r="E468">
            <v>38.840000000000003</v>
          </cell>
        </row>
        <row r="469">
          <cell r="A469">
            <v>40620</v>
          </cell>
          <cell r="B469" t="str">
            <v>Sarjeta de concreto em aterro, tipo DR.SCA-x/y. Largura = 80 cm tipo 50/10 (Execução, incluindo escavação, fornecimento e transporte de todos os materiais)</v>
          </cell>
          <cell r="C469" t="str">
            <v>m</v>
          </cell>
          <cell r="D469">
            <v>42.42</v>
          </cell>
          <cell r="E469">
            <v>28.94</v>
          </cell>
        </row>
        <row r="470">
          <cell r="A470">
            <v>40621</v>
          </cell>
          <cell r="B470" t="str">
            <v>Sarjeta de concreto em aterro, tipo DR.SCA-x/y. Largura = 80 cm tipo 50/15 (Execução, incluindo escavação, fornecimento e transporte de todos os materiais)</v>
          </cell>
          <cell r="C470" t="str">
            <v>m</v>
          </cell>
          <cell r="D470">
            <v>47.65</v>
          </cell>
          <cell r="E470">
            <v>32.51</v>
          </cell>
        </row>
        <row r="471">
          <cell r="A471">
            <v>40622</v>
          </cell>
          <cell r="B471" t="str">
            <v>Sarjeta de concreto em aterro, tipo DR.SCA-x/y. Largura = 80 cm tipo 50/20 (Execução, incluindo escavação, fornecimento e transporte de todos os materiais)</v>
          </cell>
          <cell r="C471" t="str">
            <v>m</v>
          </cell>
          <cell r="D471">
            <v>53.36</v>
          </cell>
          <cell r="E471">
            <v>36.4</v>
          </cell>
        </row>
        <row r="472">
          <cell r="A472">
            <v>40623</v>
          </cell>
          <cell r="B472" t="str">
            <v>Sarjeta de concreto em aterro, tipo DR.SCA-x/y. Largura = 80 cm tipo 50/25 (Execução, incluindo escavação, fornecimento e transporte de todos os materiais)</v>
          </cell>
          <cell r="C472" t="str">
            <v>m</v>
          </cell>
          <cell r="D472">
            <v>60.08</v>
          </cell>
          <cell r="E472">
            <v>40.99</v>
          </cell>
        </row>
        <row r="473">
          <cell r="A473">
            <v>40624</v>
          </cell>
          <cell r="B473" t="str">
            <v>Sarjeta de concreto em aterro, tipo DR.SCA-x/y. Largura = 80 cm tipo 50/30 (Execução, incluindo escavação, fornecimento e transporte de todos os materiais)</v>
          </cell>
          <cell r="C473" t="str">
            <v>m</v>
          </cell>
          <cell r="D473">
            <v>67.16</v>
          </cell>
          <cell r="E473">
            <v>45.82</v>
          </cell>
        </row>
        <row r="474">
          <cell r="A474">
            <v>40625</v>
          </cell>
          <cell r="B474" t="str">
            <v>Sarjeta de concreto em aterro, tipo DR.SCA-x/y. Largura = 90 cm tipo 60/10 (Execução, incluindo escavação, fornecimento e transporte de todos os materiais)</v>
          </cell>
          <cell r="C474" t="str">
            <v>m</v>
          </cell>
          <cell r="D474">
            <v>46.2</v>
          </cell>
          <cell r="E474">
            <v>31.52</v>
          </cell>
        </row>
        <row r="475">
          <cell r="A475">
            <v>40626</v>
          </cell>
          <cell r="B475" t="str">
            <v>Sarjeta de concreto em aterro, tipo DR.SCA-x/y. Largura = 90 cm tipo 60/15 (Execução, incluindo escavação, fornecimento e transporte de todos os materiais)</v>
          </cell>
          <cell r="C475" t="str">
            <v>m</v>
          </cell>
          <cell r="D475">
            <v>50.67</v>
          </cell>
          <cell r="E475">
            <v>34.57</v>
          </cell>
        </row>
        <row r="476">
          <cell r="A476">
            <v>40627</v>
          </cell>
          <cell r="B476" t="str">
            <v>Sarjeta de concreto em aterro, tipo DR.SCA-x/y. Largura = 90 cm tipo 60/20 (Execução, incluindo escavação, fornecimento e transporte de todos os materiais)</v>
          </cell>
          <cell r="C476" t="str">
            <v>m</v>
          </cell>
          <cell r="D476">
            <v>57.47</v>
          </cell>
          <cell r="E476">
            <v>39.21</v>
          </cell>
        </row>
        <row r="477">
          <cell r="A477">
            <v>40628</v>
          </cell>
          <cell r="B477" t="str">
            <v>Sarjeta de concreto em aterro, tipo DR.SCA-x/y. Largura = 90 cm tipo 60/25 (Execução, incluindo escavação, fornecimento e transporte de todos os materiais)</v>
          </cell>
          <cell r="C477" t="str">
            <v>m</v>
          </cell>
          <cell r="D477">
            <v>63.92</v>
          </cell>
          <cell r="E477">
            <v>43.61</v>
          </cell>
        </row>
        <row r="478">
          <cell r="A478">
            <v>40629</v>
          </cell>
          <cell r="B478" t="str">
            <v>Sarjeta de concreto em aterro, tipo DR.SCA-x/y. Largura = 90 cm tipo 60/30 (Execução, incluindo escavação, fornecimento e transporte de todos os materiais)</v>
          </cell>
          <cell r="C478" t="str">
            <v>m</v>
          </cell>
          <cell r="D478">
            <v>71</v>
          </cell>
          <cell r="E478">
            <v>48.44</v>
          </cell>
        </row>
        <row r="479">
          <cell r="A479">
            <v>40630</v>
          </cell>
          <cell r="B479" t="str">
            <v>Sarjeta de concreto em aterro, tipo DR.SCA-x/y. Largura = 100 cm tipo 70/10 (Execução, incluindo escavação, fornecimento e transporte de todos os materiais)</v>
          </cell>
          <cell r="C479" t="str">
            <v>m</v>
          </cell>
          <cell r="D479">
            <v>48.06</v>
          </cell>
          <cell r="E479">
            <v>32.79</v>
          </cell>
        </row>
        <row r="480">
          <cell r="A480">
            <v>40631</v>
          </cell>
          <cell r="B480" t="str">
            <v>Sarjeta de concreto em aterro, tipo DR.SCA-x/y. Largura = 100 cm tipo 70/15 (Execução, incluindo escavação, fornecimento e transporte de todos os materiais)</v>
          </cell>
          <cell r="C480" t="str">
            <v>m</v>
          </cell>
          <cell r="D480">
            <v>53.63</v>
          </cell>
          <cell r="E480">
            <v>36.590000000000003</v>
          </cell>
        </row>
        <row r="481">
          <cell r="A481">
            <v>40632</v>
          </cell>
          <cell r="B481" t="str">
            <v>Sarjeta de concreto em aterro, tipo DR.SCA-x/y. Largura = 100 cm tipo 70/20 (Execução, incluindo escavação, fornecimento e transporte de todos os materiais)</v>
          </cell>
          <cell r="C481" t="str">
            <v>m</v>
          </cell>
          <cell r="D481">
            <v>61.24</v>
          </cell>
          <cell r="E481">
            <v>41.78</v>
          </cell>
        </row>
        <row r="482">
          <cell r="A482">
            <v>40633</v>
          </cell>
          <cell r="B482" t="str">
            <v>Sarjeta de concreto em aterro, tipo DR.SCA-x/y. Largura = 100 cm tipo 70/25 (Execução, incluindo escavação, fornecimento e transporte de todos os materiais)</v>
          </cell>
          <cell r="C482" t="str">
            <v>m</v>
          </cell>
          <cell r="D482">
            <v>67.790000000000006</v>
          </cell>
          <cell r="E482">
            <v>46.25</v>
          </cell>
        </row>
        <row r="483">
          <cell r="A483">
            <v>40634</v>
          </cell>
          <cell r="B483" t="str">
            <v>Sarjeta de concreto em aterro, tipo DR.SCA-x/y. Largura = 100 cm tipo 70/30 (Execução, incluindo escavação, fornecimento e transporte de todos os materiais)</v>
          </cell>
          <cell r="C483" t="str">
            <v>m</v>
          </cell>
          <cell r="D483">
            <v>75.53</v>
          </cell>
          <cell r="E483">
            <v>51.53</v>
          </cell>
        </row>
        <row r="484">
          <cell r="A484">
            <v>40647</v>
          </cell>
          <cell r="B484" t="str">
            <v>Sarjeta de concreto em corte tipo DR.SCC-x/y. Largura = 50 cm tipo 40/10 (Execução, incluindo escavação, fornecimento e transporte de todos os materiais)</v>
          </cell>
          <cell r="C484" t="str">
            <v>m</v>
          </cell>
          <cell r="D484">
            <v>35.24</v>
          </cell>
          <cell r="E484">
            <v>24.04</v>
          </cell>
        </row>
        <row r="485">
          <cell r="A485">
            <v>40648</v>
          </cell>
          <cell r="B485" t="str">
            <v>Sarjeta de concreto em corte tipo DR.SCC-x/y. Largura = 50 cm tipo 40/15 (Execução, incluindo escavação, fornecimento e transporte de todos os materiais)</v>
          </cell>
          <cell r="C485" t="str">
            <v>m</v>
          </cell>
          <cell r="D485">
            <v>37.96</v>
          </cell>
          <cell r="E485">
            <v>25.9</v>
          </cell>
        </row>
        <row r="486">
          <cell r="A486">
            <v>40649</v>
          </cell>
          <cell r="B486" t="str">
            <v>Sarjeta de concreto em corte tipo DR.SCC-x/y. Largura = 60 cm tipo 50/10 (Execução, incluindo escavação, fornecimento e transporte de todos os materiais)</v>
          </cell>
          <cell r="C486" t="str">
            <v>m</v>
          </cell>
          <cell r="D486">
            <v>39.81</v>
          </cell>
          <cell r="E486">
            <v>27.16</v>
          </cell>
        </row>
        <row r="487">
          <cell r="A487">
            <v>40650</v>
          </cell>
          <cell r="B487" t="str">
            <v>Sarjeta de concreto em corte tipo DR.SCC-x/y. Largura = 60 cm tipo 50/15 (Execução, incluindo escavação, fornecimento e transporte de todos os materiais)</v>
          </cell>
          <cell r="C487" t="str">
            <v>m</v>
          </cell>
          <cell r="D487">
            <v>42.2</v>
          </cell>
          <cell r="E487">
            <v>28.79</v>
          </cell>
        </row>
        <row r="488">
          <cell r="A488">
            <v>40651</v>
          </cell>
          <cell r="B488" t="str">
            <v>Sarjeta de concreto em corte tipo DR.SCC-x/y. Largura = 60 cm tipo 50/20 (Execução, incluindo escavação, fornecimento e transporte de todos os materiais)</v>
          </cell>
          <cell r="C488" t="str">
            <v>m</v>
          </cell>
          <cell r="D488">
            <v>45.06</v>
          </cell>
          <cell r="E488">
            <v>30.74</v>
          </cell>
        </row>
        <row r="489">
          <cell r="A489">
            <v>40652</v>
          </cell>
          <cell r="B489" t="str">
            <v>Sarjeta de concreto em corte tipo DR.SCC-x/y. Largura = 70 cm tipo 60/10 (Execução, incluindo escavação, fornecimento e transporte de todos os materiais)</v>
          </cell>
          <cell r="C489" t="str">
            <v>m</v>
          </cell>
          <cell r="D489">
            <v>44.34</v>
          </cell>
          <cell r="E489">
            <v>30.25</v>
          </cell>
        </row>
        <row r="490">
          <cell r="A490">
            <v>40653</v>
          </cell>
          <cell r="B490" t="str">
            <v>Sarjeta de concreto em corte tipo DR.SCC-x/y. Largura = 70 cm tipo 60/15 (Execução, incluindo escavação, fornecimento e transporte de todos os materiais)</v>
          </cell>
          <cell r="C490" t="str">
            <v>m</v>
          </cell>
          <cell r="D490">
            <v>46.39</v>
          </cell>
          <cell r="E490">
            <v>31.65</v>
          </cell>
        </row>
        <row r="491">
          <cell r="A491">
            <v>40654</v>
          </cell>
          <cell r="B491" t="str">
            <v>Sarjeta de concreto em corte tipo DR.SCC-x/y. Largura = 70 cm tipo 60/20 (Execução, incluindo escavação, fornecimento e transporte de todos os materiais)</v>
          </cell>
          <cell r="C491" t="str">
            <v>m</v>
          </cell>
          <cell r="D491">
            <v>49.93</v>
          </cell>
          <cell r="E491">
            <v>34.06</v>
          </cell>
        </row>
        <row r="492">
          <cell r="A492">
            <v>40655</v>
          </cell>
          <cell r="B492" t="str">
            <v>Sarjeta de concreto em corte tipo DR.SCC-x/y. Largura = 70 cm tipo 60/25 (Execução, incluindo escavação, fornecimento e transporte de todos os materiais)</v>
          </cell>
          <cell r="C492" t="str">
            <v>m</v>
          </cell>
          <cell r="D492">
            <v>52.97</v>
          </cell>
          <cell r="E492">
            <v>36.14</v>
          </cell>
        </row>
        <row r="493">
          <cell r="A493">
            <v>40656</v>
          </cell>
          <cell r="B493" t="str">
            <v>Sarjeta de concreto em corte tipo DR.SCC-x/y. Largura = 80 cm tipo 70/10 (Execução, incluindo escavação, fornecimento e transporte de todos os materiais)</v>
          </cell>
          <cell r="C493" t="str">
            <v>m</v>
          </cell>
          <cell r="D493">
            <v>49.1</v>
          </cell>
          <cell r="E493">
            <v>33.5</v>
          </cell>
        </row>
        <row r="494">
          <cell r="A494">
            <v>40657</v>
          </cell>
          <cell r="B494" t="str">
            <v>Sarjeta de concreto em corte tipo DR.SCC-x/y. Largura = 80 cm tipo 70/15 (Execução, incluindo escavação, fornecimento e transporte de todos os materiais)</v>
          </cell>
          <cell r="C494" t="str">
            <v>m</v>
          </cell>
          <cell r="D494">
            <v>50.22</v>
          </cell>
          <cell r="E494">
            <v>34.26</v>
          </cell>
        </row>
        <row r="495">
          <cell r="A495">
            <v>40658</v>
          </cell>
          <cell r="B495" t="str">
            <v>Sarjeta de concreto em corte tipo DR.SCC-x/y. Largura = 80 cm tipo 70/20 (Execução, incluindo escavação, fornecimento e transporte de todos os materiais)</v>
          </cell>
          <cell r="C495" t="str">
            <v>m</v>
          </cell>
          <cell r="D495">
            <v>53.78</v>
          </cell>
          <cell r="E495">
            <v>36.69</v>
          </cell>
        </row>
        <row r="496">
          <cell r="A496">
            <v>40659</v>
          </cell>
          <cell r="B496" t="str">
            <v>Sarjeta de concreto em corte tipo DR.SCC-x/y. Largura = 80 cm tipo 70/25 (Execução, incluindo escavação, fornecimento e transporte de todos os materiais)</v>
          </cell>
          <cell r="C496" t="str">
            <v>m</v>
          </cell>
          <cell r="D496">
            <v>57.44</v>
          </cell>
          <cell r="E496">
            <v>39.19</v>
          </cell>
        </row>
        <row r="497">
          <cell r="A497">
            <v>40660</v>
          </cell>
          <cell r="B497" t="str">
            <v>Sarjeta de concreto em corte tipo DR.SCC-x/y. Largura = 80 cm tipo 70/30 (Execução, incluindo escavação, fornecimento e transporte de todos os materiais)</v>
          </cell>
          <cell r="C497" t="str">
            <v>m</v>
          </cell>
          <cell r="D497">
            <v>60.42</v>
          </cell>
          <cell r="E497">
            <v>41.22</v>
          </cell>
        </row>
        <row r="498">
          <cell r="A498">
            <v>40661</v>
          </cell>
          <cell r="B498" t="str">
            <v>Sarjeta de concreto em corte tipo DR.SCC-x/y. Largura = 90 cm tipo 80/10 (Execução, incluindo escavação, fornecimento e transporte de todos os materiais)</v>
          </cell>
          <cell r="C498" t="str">
            <v>m</v>
          </cell>
          <cell r="D498">
            <v>53.16</v>
          </cell>
          <cell r="E498">
            <v>36.270000000000003</v>
          </cell>
        </row>
        <row r="499">
          <cell r="A499">
            <v>40662</v>
          </cell>
          <cell r="B499" t="str">
            <v>Sarjeta de concreto em corte tipo DR.SCC-x/y. Largura = 90 cm tipo 80/15 (Execução, incluindo escavação, fornecimento e transporte de todos os materiais)</v>
          </cell>
          <cell r="C499" t="str">
            <v>m</v>
          </cell>
          <cell r="D499">
            <v>55.39</v>
          </cell>
          <cell r="E499">
            <v>37.79</v>
          </cell>
        </row>
        <row r="500">
          <cell r="A500">
            <v>40663</v>
          </cell>
          <cell r="B500" t="str">
            <v>Sarjeta de concreto em corte tipo DR.SCC-x/y. Largura = 90 cm tipo 80/20 (Execução, incluindo escavação, fornecimento e transporte de todos os materiais)</v>
          </cell>
          <cell r="C500" t="str">
            <v>m</v>
          </cell>
          <cell r="D500">
            <v>58.72</v>
          </cell>
          <cell r="E500">
            <v>40.06</v>
          </cell>
        </row>
        <row r="501">
          <cell r="A501">
            <v>40664</v>
          </cell>
          <cell r="B501" t="str">
            <v>Sarjeta de concreto em corte tipo DR.SCC-x/y. Largura = 90 cm tipo 80/25 (Execução, incluindo escavação, fornecimento e transporte de todos os materiais)</v>
          </cell>
          <cell r="C501" t="str">
            <v>m</v>
          </cell>
          <cell r="D501">
            <v>61.93</v>
          </cell>
          <cell r="E501">
            <v>42.25</v>
          </cell>
        </row>
        <row r="502">
          <cell r="A502">
            <v>40665</v>
          </cell>
          <cell r="B502" t="str">
            <v>Sarjeta de concreto em corte tipo DR.SCC-x/y. Largura = 90 cm tipo 80/30 (Execução, incluindo escavação, fornecimento e transporte de todos os materiais)</v>
          </cell>
          <cell r="C502" t="str">
            <v>m</v>
          </cell>
          <cell r="D502">
            <v>65.260000000000005</v>
          </cell>
          <cell r="E502">
            <v>44.52</v>
          </cell>
        </row>
        <row r="503">
          <cell r="A503">
            <v>40666</v>
          </cell>
          <cell r="B503" t="str">
            <v>Sarjeta de concreto em corte tipo DR.SCC-x/y. Largura = 100 cm tipo 90/10 (Execução, incluindo escavação, fornecimento e transporte de todos os materiais)</v>
          </cell>
          <cell r="C503" t="str">
            <v>m</v>
          </cell>
          <cell r="D503">
            <v>57.75</v>
          </cell>
          <cell r="E503">
            <v>39.4</v>
          </cell>
        </row>
        <row r="504">
          <cell r="A504">
            <v>40667</v>
          </cell>
          <cell r="B504" t="str">
            <v>Sarjeta de concreto em corte tipo DR.SCC-x/y. Largura = 100 cm tipo 90/15 (Execução, incluindo escavação, fornecimento e transporte de todos os materiais)</v>
          </cell>
          <cell r="C504" t="str">
            <v>m</v>
          </cell>
          <cell r="D504">
            <v>60.73</v>
          </cell>
          <cell r="E504">
            <v>41.43</v>
          </cell>
        </row>
        <row r="505">
          <cell r="A505">
            <v>40668</v>
          </cell>
          <cell r="B505" t="str">
            <v>Sarjeta de concreto em corte tipo DR.SCC-x/y. Largura = 100 cm tipo 90/20 (Execução, incluindo escavação, fornecimento e transporte de todos os materiais)</v>
          </cell>
          <cell r="C505" t="str">
            <v>m</v>
          </cell>
          <cell r="D505">
            <v>63.54</v>
          </cell>
          <cell r="E505">
            <v>43.35</v>
          </cell>
        </row>
        <row r="506">
          <cell r="A506">
            <v>40669</v>
          </cell>
          <cell r="B506" t="str">
            <v>Sarjeta de concreto em corte tipo DR.SCC-x/y. Largura = 100 cm tipo 90/25 (Execução, incluindo escavação, fornecimento e transporte de todos os materiais)</v>
          </cell>
          <cell r="C506" t="str">
            <v>m</v>
          </cell>
          <cell r="D506">
            <v>66.87</v>
          </cell>
          <cell r="E506">
            <v>45.62</v>
          </cell>
        </row>
        <row r="507">
          <cell r="A507">
            <v>40670</v>
          </cell>
          <cell r="B507" t="str">
            <v>Sarjeta de concreto em corte tipo DR.SCC-x/y. Largura = 100 cm tipo 90/30 (Execução, incluindo escavação, fornecimento e transporte de todos os materiais)</v>
          </cell>
          <cell r="C507" t="str">
            <v>m</v>
          </cell>
          <cell r="D507">
            <v>69.900000000000006</v>
          </cell>
          <cell r="E507">
            <v>47.69</v>
          </cell>
        </row>
        <row r="508">
          <cell r="A508">
            <v>40638</v>
          </cell>
          <cell r="B508" t="str">
            <v>Meio-fio de concreto, tipo DR.MF-01 (Execução, incluindo escavação, fornecimento e transporte de todos os materiais)</v>
          </cell>
          <cell r="C508" t="str">
            <v>m</v>
          </cell>
          <cell r="D508">
            <v>43.49</v>
          </cell>
          <cell r="E508">
            <v>29.67</v>
          </cell>
        </row>
        <row r="509">
          <cell r="A509">
            <v>40644</v>
          </cell>
          <cell r="B509" t="str">
            <v>Remoção de meio-fio de concreto pre-moldado</v>
          </cell>
          <cell r="C509" t="str">
            <v>m</v>
          </cell>
        </row>
        <row r="510">
          <cell r="A510">
            <v>40553</v>
          </cell>
          <cell r="B510" t="str">
            <v xml:space="preserve"> Mureta de proteção, tipo DR.MP-01 (Execução, fornecimento e transporte de todos os materiais)</v>
          </cell>
          <cell r="C510" t="str">
            <v>m</v>
          </cell>
          <cell r="D510">
            <v>42.98</v>
          </cell>
          <cell r="E510">
            <v>29.32</v>
          </cell>
        </row>
        <row r="511">
          <cell r="A511">
            <v>42379</v>
          </cell>
          <cell r="B511" t="str">
            <v>Bacia de acumulação tipo I (Jusante de saídas d'água e valetas de proteção)</v>
          </cell>
          <cell r="C511" t="str">
            <v>U</v>
          </cell>
          <cell r="D511">
            <v>724.68</v>
          </cell>
          <cell r="E511">
            <v>494.39</v>
          </cell>
        </row>
        <row r="512">
          <cell r="A512">
            <v>42380</v>
          </cell>
          <cell r="B512" t="str">
            <v>Bacia de acumulação tipo II (Jusante de bueiros de greide)</v>
          </cell>
          <cell r="C512" t="str">
            <v>U</v>
          </cell>
          <cell r="D512">
            <v>1096.81</v>
          </cell>
          <cell r="E512">
            <v>748.27</v>
          </cell>
        </row>
        <row r="513">
          <cell r="A513">
            <v>42910</v>
          </cell>
          <cell r="B513" t="str">
            <v>Bacia de acumulação tipo I - A (Jusante de saídas d'água e valetas de proteção)</v>
          </cell>
          <cell r="C513" t="str">
            <v>U</v>
          </cell>
          <cell r="D513">
            <v>705.09</v>
          </cell>
          <cell r="E513">
            <v>481.03</v>
          </cell>
        </row>
        <row r="514">
          <cell r="A514">
            <v>42911</v>
          </cell>
          <cell r="B514" t="str">
            <v>Bacia de acumulação tipo II - A (Jusante de bueiros de greide)</v>
          </cell>
          <cell r="C514" t="str">
            <v>U</v>
          </cell>
          <cell r="D514">
            <v>1018.47</v>
          </cell>
          <cell r="E514">
            <v>694.82</v>
          </cell>
        </row>
        <row r="515">
          <cell r="A515">
            <v>40925</v>
          </cell>
          <cell r="B515" t="str">
            <v>Dreno de talvegue com pedra de mão, brita e areia, tipo DR.DT (Execução, incluindo fornecimento de todos os materiais, exceto transporte dos agregados)</v>
          </cell>
          <cell r="C515" t="str">
            <v>m3</v>
          </cell>
          <cell r="D515">
            <v>117.45</v>
          </cell>
          <cell r="E515">
            <v>80.13</v>
          </cell>
        </row>
        <row r="516">
          <cell r="A516">
            <v>43467</v>
          </cell>
          <cell r="B516" t="str">
            <v>Dreno de talvegue com pedra de mão (Execução, incluindo fornecimento de todos os materiais, exceto transporte dos agregados)</v>
          </cell>
          <cell r="C516" t="str">
            <v>m3</v>
          </cell>
          <cell r="D516">
            <v>104.17</v>
          </cell>
          <cell r="E516">
            <v>71.069999999999993</v>
          </cell>
        </row>
        <row r="517">
          <cell r="A517">
            <v>40928</v>
          </cell>
          <cell r="B517" t="str">
            <v>Dreno espinha de peixe de areia, tipo DR.EP-01 (Execução incluindo escavação, fornecimento de todos os materiais, exceto transporte dos agregados)</v>
          </cell>
          <cell r="C517" t="str">
            <v>m</v>
          </cell>
          <cell r="D517">
            <v>13.6</v>
          </cell>
          <cell r="E517">
            <v>9.2799999999999994</v>
          </cell>
        </row>
        <row r="518">
          <cell r="A518">
            <v>40930</v>
          </cell>
          <cell r="B518" t="str">
            <v>Dreno espinha de peixe de brita, tipo DR.EP-01 (Execução incluindo escavação, fornecimento de todos os materiais, exceto transporte dos agregados)</v>
          </cell>
          <cell r="C518" t="str">
            <v>m</v>
          </cell>
          <cell r="D518">
            <v>15.32</v>
          </cell>
          <cell r="E518">
            <v>10.45</v>
          </cell>
        </row>
        <row r="519">
          <cell r="A519">
            <v>40935</v>
          </cell>
          <cell r="B519" t="str">
            <v>Dreno de alivio de pavimento, tipo DR.DA-01 (Execução incluindo escavação, fornecimento de todos os materiais, exceto transporte dos agregados)</v>
          </cell>
          <cell r="C519" t="str">
            <v>m</v>
          </cell>
          <cell r="D519">
            <v>6.79</v>
          </cell>
          <cell r="E519">
            <v>4.63</v>
          </cell>
        </row>
        <row r="520">
          <cell r="A520">
            <v>40955</v>
          </cell>
          <cell r="B520" t="str">
            <v>Dreno vertical de brita (Execução, incluindo fornecimento de todos os materiais, exceto transporte dos agregados)</v>
          </cell>
          <cell r="C520" t="str">
            <v>m3</v>
          </cell>
          <cell r="D520">
            <v>115.23</v>
          </cell>
          <cell r="E520">
            <v>78.61</v>
          </cell>
        </row>
        <row r="521">
          <cell r="A521">
            <v>40956</v>
          </cell>
          <cell r="B521" t="str">
            <v>Dreno vertical de areia (Execução, incluindo fornecimento de todos os materiais, exceto transporte dos agregados)</v>
          </cell>
          <cell r="C521" t="str">
            <v>m3</v>
          </cell>
          <cell r="D521">
            <v>86.64</v>
          </cell>
          <cell r="E521">
            <v>59.11</v>
          </cell>
        </row>
        <row r="522">
          <cell r="A522">
            <v>43118</v>
          </cell>
          <cell r="B522" t="str">
            <v>Colchão drenante de brita com geotextil não tecido (Execução, incluindo espalhamento e fornecimento de todos os materiais, exceto transporte dos agregados)</v>
          </cell>
          <cell r="C522" t="str">
            <v>m3</v>
          </cell>
          <cell r="D522">
            <v>96.13</v>
          </cell>
          <cell r="E522">
            <v>65.58</v>
          </cell>
        </row>
        <row r="523">
          <cell r="A523">
            <v>40988</v>
          </cell>
          <cell r="B523" t="str">
            <v>Colchão drenante de areia (Execução, incluindo espalhamento e fornecimento de todos os materiais, exceto transporte dos agregados)</v>
          </cell>
          <cell r="C523" t="str">
            <v>m3</v>
          </cell>
          <cell r="D523">
            <v>60.46</v>
          </cell>
          <cell r="E523">
            <v>41.25</v>
          </cell>
        </row>
        <row r="524">
          <cell r="A524">
            <v>40942</v>
          </cell>
          <cell r="B524" t="str">
            <v>Dreno profundo de areia com selo, com 1,50 x 0,40m e tubo de PVC perfurado com ø 100mm, tipo DPS-02 (Execução incluindo escavação, fornecimento de todos os materiais, exceto transporte dos agregados)</v>
          </cell>
          <cell r="C524" t="str">
            <v>m</v>
          </cell>
          <cell r="D524">
            <v>63.51</v>
          </cell>
          <cell r="E524">
            <v>43.33</v>
          </cell>
        </row>
        <row r="525">
          <cell r="A525">
            <v>42808</v>
          </cell>
          <cell r="B525" t="str">
            <v>Dreno profundo com areia, sem selo, com 1,50x0,40 m e tubo de polietileno de alta densidade perfurado, de 100 mm envolvido em manta geotêxtil não tecida, tipo DR.DP-02 (Execução incluindo escavação, fornecimento de todos os materiais, exceto transporte dos agregados)</v>
          </cell>
          <cell r="C525" t="str">
            <v>m</v>
          </cell>
          <cell r="D525">
            <v>71.72</v>
          </cell>
          <cell r="E525">
            <v>48.93</v>
          </cell>
        </row>
        <row r="526">
          <cell r="A526">
            <v>42935</v>
          </cell>
          <cell r="B526" t="str">
            <v>Dreno profundo com brita, com selo, com 1,50x0,40 m envolvido em manta geotêxtil não tecida, com tubo de polietileno de alta densidade perfurado, de 100 mm tipo DR.DPS-02 (Execução incluindo escavação, fornecimento de todos os materiais, exceto transporte dos agregados)</v>
          </cell>
          <cell r="C526" t="str">
            <v>m</v>
          </cell>
          <cell r="D526">
            <v>85.41</v>
          </cell>
          <cell r="E526">
            <v>58.27</v>
          </cell>
        </row>
        <row r="527">
          <cell r="A527">
            <v>42838</v>
          </cell>
          <cell r="B527" t="str">
            <v>Dreno profundo com brita, sem selo, com 1,50x0,40 m envolvido em manta geotêxtil não tecida, com tubo de polietileno de alta densidade perfurado, de 100 mm tipo DR.DP-02 (Execução incluindo escavação, fornecimento de todos os materiais, exceto transporte dos agregados)</v>
          </cell>
          <cell r="C527" t="str">
            <v>m</v>
          </cell>
          <cell r="D527">
            <v>92.9</v>
          </cell>
          <cell r="E527">
            <v>63.38</v>
          </cell>
        </row>
        <row r="528">
          <cell r="A528">
            <v>43276</v>
          </cell>
          <cell r="B528" t="str">
            <v>Dreno profundo com brita, sem selo, com 1,50x0,60 m envolvido em manta geotêxtil não tecida, com tubo de polietileno de alta densidade perfurado, de 100 mm tipo DR.DP-02 (Execução incluindo escavação, fornecimento de todos os materiais, exceto transporte dos agregados)</v>
          </cell>
          <cell r="C528" t="str">
            <v>m</v>
          </cell>
          <cell r="D528">
            <v>131.36000000000001</v>
          </cell>
          <cell r="E528">
            <v>89.62</v>
          </cell>
        </row>
        <row r="529">
          <cell r="A529">
            <v>40953</v>
          </cell>
          <cell r="B529" t="str">
            <v>Dreno profundo de corte em rocha tipo DR.DPR transporte dos agregados) (Execução incluindo escavação, fornecimento de todos os materiais, exceto</v>
          </cell>
          <cell r="C529" t="str">
            <v>m</v>
          </cell>
          <cell r="D529">
            <v>45.41</v>
          </cell>
          <cell r="E529">
            <v>30.98</v>
          </cell>
        </row>
        <row r="530">
          <cell r="A530">
            <v>40984</v>
          </cell>
          <cell r="B530" t="str">
            <v>Terminal de dreno de alivio, tipo DR.DA-01 (Execução, incluindo escavação, fornecimento e transporte de todos os materiais)</v>
          </cell>
          <cell r="C530" t="str">
            <v>U</v>
          </cell>
          <cell r="D530">
            <v>29.46</v>
          </cell>
          <cell r="E530">
            <v>20.100000000000001</v>
          </cell>
        </row>
        <row r="531">
          <cell r="A531">
            <v>40974</v>
          </cell>
          <cell r="B531" t="str">
            <v>Terminal de dreno profundo, tipo DR.TDP (Execução, incluindo escavação, fornecimento e transporte de todos os materiais)</v>
          </cell>
          <cell r="C531" t="str">
            <v>U</v>
          </cell>
          <cell r="D531">
            <v>91.32</v>
          </cell>
          <cell r="E531">
            <v>62.3</v>
          </cell>
        </row>
        <row r="532">
          <cell r="A532">
            <v>40975</v>
          </cell>
          <cell r="B532" t="str">
            <v>Terminal de dreno profundo de corte em rocha para DR.DPR (Execução, incluindo escavação, fornecimento e transporte de todos os materiais)</v>
          </cell>
          <cell r="C532" t="str">
            <v>U</v>
          </cell>
          <cell r="D532">
            <v>158.03</v>
          </cell>
          <cell r="E532">
            <v>107.81</v>
          </cell>
        </row>
        <row r="533">
          <cell r="A533">
            <v>40976</v>
          </cell>
          <cell r="B533" t="str">
            <v>Manta geotextil tecida, 2004 ou similar, resistência a tração de 22 KN/m (Execução, incluindo fornecimento, transporte e colocação)</v>
          </cell>
          <cell r="C533" t="str">
            <v>m2</v>
          </cell>
          <cell r="D533">
            <v>5.98</v>
          </cell>
          <cell r="E533">
            <v>4.08</v>
          </cell>
        </row>
        <row r="534">
          <cell r="A534">
            <v>40977</v>
          </cell>
          <cell r="B534" t="str">
            <v>Manta geotextil tecida, 2008 ou similar, resistência à tração de 35 KN/m (Execução, incluindo fornecimento, transporte e colocação)</v>
          </cell>
          <cell r="C534" t="str">
            <v>m2</v>
          </cell>
          <cell r="D534">
            <v>10.07</v>
          </cell>
          <cell r="E534">
            <v>6.87</v>
          </cell>
        </row>
        <row r="535">
          <cell r="A535">
            <v>40978</v>
          </cell>
          <cell r="B535" t="str">
            <v>Manta geotextil tecida, 2010 ou similar, resistência a tração de 42 KN/m (Execução, incluindo fornecimento, transporte e colocação)</v>
          </cell>
          <cell r="C535" t="str">
            <v>m2</v>
          </cell>
          <cell r="D535">
            <v>11.1</v>
          </cell>
          <cell r="E535">
            <v>7.57</v>
          </cell>
        </row>
        <row r="536">
          <cell r="A536">
            <v>43310</v>
          </cell>
          <cell r="B536" t="str">
            <v>Manta geotêxtil não tecida, A/150, OP/15 ou similar, resistência à tração de 10 KN/m (Execução, incluindo fornecimento, transporte e colocação)</v>
          </cell>
          <cell r="C536" t="str">
            <v>m2</v>
          </cell>
          <cell r="D536">
            <v>6.46</v>
          </cell>
          <cell r="E536">
            <v>4.41</v>
          </cell>
        </row>
        <row r="537">
          <cell r="A537">
            <v>40980</v>
          </cell>
          <cell r="B537" t="str">
            <v>Manta geotêxtil não tecida, A/180, OP/20 ou similar, resistência à tração de 12 KN/m (Execução, incluindo fornecimento, transporte e colocação)</v>
          </cell>
          <cell r="C537" t="str">
            <v>m2</v>
          </cell>
          <cell r="D537">
            <v>4.87</v>
          </cell>
          <cell r="E537">
            <v>3.32</v>
          </cell>
        </row>
        <row r="538">
          <cell r="A538">
            <v>40981</v>
          </cell>
          <cell r="B538" t="str">
            <v>Manta geotêxtil não tecida, A/300, OP/30 ou similar, resistência à tração de 21 KN/m (Execução, incluindo fornecimento, transporte e colocação)</v>
          </cell>
          <cell r="C538" t="str">
            <v>m2</v>
          </cell>
          <cell r="D538">
            <v>6.46</v>
          </cell>
          <cell r="E538">
            <v>4.41</v>
          </cell>
        </row>
        <row r="539">
          <cell r="A539">
            <v>43147</v>
          </cell>
          <cell r="B539" t="str">
            <v>Manta geotêxtil não tecida, OP/40 ou similar, resistência à tração de 27 KN/m (Execução, incluindo fornecimento, transporte e colocação)</v>
          </cell>
          <cell r="C539" t="str">
            <v>m2</v>
          </cell>
          <cell r="D539">
            <v>8.24</v>
          </cell>
          <cell r="E539">
            <v>5.62</v>
          </cell>
        </row>
        <row r="540">
          <cell r="A540">
            <v>40982</v>
          </cell>
          <cell r="B540" t="str">
            <v>Manta geotêxtil não tecida, A/500, OP/60 ou similar, resistência à tração de 39 KN/m (Execução, incluindo fornecimento, transporte e colocação)</v>
          </cell>
          <cell r="C540" t="str">
            <v>m2</v>
          </cell>
          <cell r="D540">
            <v>12.39</v>
          </cell>
          <cell r="E540">
            <v>8.4499999999999993</v>
          </cell>
        </row>
        <row r="541">
          <cell r="A541">
            <v>41030</v>
          </cell>
          <cell r="B541" t="str">
            <v>Passagem de gado, tipo OC.PG-01 – corpo (Execução, incluindo guarda-corpo, fornecimento e transporte de todos os materiais, exclusive escavação, compactação e fundação para a passagem de gado)</v>
          </cell>
          <cell r="C541" t="str">
            <v>m</v>
          </cell>
          <cell r="D541">
            <v>3553.74</v>
          </cell>
          <cell r="E541">
            <v>2424.44</v>
          </cell>
        </row>
        <row r="542">
          <cell r="A542">
            <v>41031</v>
          </cell>
          <cell r="B542" t="str">
            <v>Passagem de gado, tipo OC.PG-01 – boca (Execução, incluindo fornecimento e transporte de todos os materiais, exclusive escavação, compactação e fundação para a passagem de gado)</v>
          </cell>
          <cell r="C542" t="str">
            <v>U</v>
          </cell>
          <cell r="D542">
            <v>6176.93</v>
          </cell>
          <cell r="E542">
            <v>4214.03</v>
          </cell>
        </row>
        <row r="543">
          <cell r="A543">
            <v>41028</v>
          </cell>
          <cell r="B543" t="str">
            <v>Passagem de gado, tipo OC.PG-03 – corpo (Execução, incluindo guarda-corpo, fornecimento e transporte de todos os materiais, exclusive escavação, compactação e fundação para a passagem de gado)</v>
          </cell>
          <cell r="C543" t="str">
            <v>m</v>
          </cell>
          <cell r="D543">
            <v>5369.27</v>
          </cell>
          <cell r="E543">
            <v>3663.03</v>
          </cell>
        </row>
        <row r="544">
          <cell r="A544">
            <v>41029</v>
          </cell>
          <cell r="B544" t="str">
            <v>Passagem de gado, tipo OC.PG-03 – boca (Execução, incluindo fornecimento e transporte de todos os materiais, exclusive escavação, compactação e fundação para a passagem de gado)</v>
          </cell>
          <cell r="C544" t="str">
            <v>U</v>
          </cell>
          <cell r="D544">
            <v>9347.07</v>
          </cell>
          <cell r="E544">
            <v>6376.77</v>
          </cell>
        </row>
        <row r="545">
          <cell r="A545">
            <v>42920</v>
          </cell>
          <cell r="B545" t="str">
            <v>Passagem sobre sarjeta, tipo OC.PS-01A com largura = 1,00 m (Execução incluindo escavação, fornecimento e transporte de todos os materiais)</v>
          </cell>
          <cell r="C545" t="str">
            <v>U</v>
          </cell>
          <cell r="D545">
            <v>1247.48</v>
          </cell>
          <cell r="E545">
            <v>851.06</v>
          </cell>
        </row>
        <row r="546">
          <cell r="A546">
            <v>41033</v>
          </cell>
          <cell r="B546" t="str">
            <v>Passagem sobre sarjeta, tipo OC.PS-02 com lajes de largura = 2,00 m (Execução incluindo escavação, fornecimento e transporte de todos os materiais)</v>
          </cell>
          <cell r="C546" t="str">
            <v>U</v>
          </cell>
          <cell r="D546">
            <v>1696.58</v>
          </cell>
          <cell r="E546">
            <v>1157.44</v>
          </cell>
        </row>
        <row r="547">
          <cell r="A547">
            <v>41037</v>
          </cell>
          <cell r="B547" t="str">
            <v>Enrocamento de talude, tipo OC.ET-01 (Execução, incluindo fornecimento de todos os materiais, exclui transporte do agregado)</v>
          </cell>
          <cell r="C547" t="str">
            <v>m3</v>
          </cell>
          <cell r="D547">
            <v>160.24</v>
          </cell>
          <cell r="E547">
            <v>109.32</v>
          </cell>
        </row>
        <row r="548">
          <cell r="A548">
            <v>41034</v>
          </cell>
          <cell r="B548" t="str">
            <v>Guarda-corpo, tipo OC.NJ-S1 (Execução incluindo fornecimento e transporte de todos os materiais)</v>
          </cell>
          <cell r="C548" t="str">
            <v>m</v>
          </cell>
          <cell r="D548">
            <v>346.97</v>
          </cell>
          <cell r="E548">
            <v>236.71</v>
          </cell>
        </row>
        <row r="549">
          <cell r="A549">
            <v>103</v>
          </cell>
          <cell r="B549" t="str">
            <v>Pavimentação</v>
          </cell>
        </row>
        <row r="550">
          <cell r="A550">
            <v>42650</v>
          </cell>
          <cell r="B550" t="str">
            <v>Fresagem contínua de pavimento asfáltico (3,0 cm)</v>
          </cell>
          <cell r="C550" t="str">
            <v>m2</v>
          </cell>
          <cell r="D550">
            <v>5.13</v>
          </cell>
          <cell r="E550">
            <v>3.5</v>
          </cell>
        </row>
        <row r="551">
          <cell r="A551">
            <v>42643</v>
          </cell>
          <cell r="B551" t="str">
            <v>Fresagem descontínua de pavimento asfáltico (3,0 cm)</v>
          </cell>
          <cell r="C551" t="str">
            <v>m2</v>
          </cell>
          <cell r="D551">
            <v>6.17</v>
          </cell>
          <cell r="E551">
            <v>4.21</v>
          </cell>
        </row>
        <row r="552">
          <cell r="A552">
            <v>41081</v>
          </cell>
          <cell r="B552" t="str">
            <v>Regularização do sub-leito, compactado na energia do proctor normal</v>
          </cell>
          <cell r="C552" t="str">
            <v>m2</v>
          </cell>
          <cell r="D552">
            <v>1.47</v>
          </cell>
          <cell r="E552">
            <v>1</v>
          </cell>
        </row>
        <row r="553">
          <cell r="A553">
            <v>41083</v>
          </cell>
          <cell r="B553" t="str">
            <v>Regularização do sub-leito, compactada na energia do proctor internormal</v>
          </cell>
          <cell r="C553" t="str">
            <v>m2</v>
          </cell>
          <cell r="D553">
            <v>1.51</v>
          </cell>
          <cell r="E553">
            <v>1.03</v>
          </cell>
        </row>
        <row r="554">
          <cell r="A554">
            <v>41082</v>
          </cell>
          <cell r="B554" t="str">
            <v>Regularização do sub-leito, compactada na energia do proctor intermediário</v>
          </cell>
          <cell r="C554" t="str">
            <v>m2</v>
          </cell>
          <cell r="D554">
            <v>1.5</v>
          </cell>
          <cell r="E554">
            <v>1.02</v>
          </cell>
        </row>
        <row r="555">
          <cell r="A555">
            <v>41093</v>
          </cell>
          <cell r="B555" t="str">
            <v>Reforço do sub-leito, compactado na energia do proctor intermediário (Execução, incluindo escavação, carga, descarga, homogenização, umidecimento, espalhamento e compactação do material)</v>
          </cell>
          <cell r="C555" t="str">
            <v>m3</v>
          </cell>
          <cell r="D555">
            <v>12.96</v>
          </cell>
          <cell r="E555">
            <v>8.84</v>
          </cell>
        </row>
        <row r="556">
          <cell r="A556">
            <v>41092</v>
          </cell>
          <cell r="B556" t="str">
            <v>Reforço do sub-leito com adição de 3% de cal, compactado na energia do proctor intermediário (Execução, incluindo fornecimento da cal, escavação, carga, descarga, homogenização, umidecimento, espalhamento e compactação do material)</v>
          </cell>
          <cell r="C556" t="str">
            <v>m3</v>
          </cell>
          <cell r="D556">
            <v>29.98</v>
          </cell>
          <cell r="E556">
            <v>20.45</v>
          </cell>
        </row>
        <row r="557">
          <cell r="A557">
            <v>41087</v>
          </cell>
          <cell r="B557" t="str">
            <v>Escavação e carga de material de jazida (Inclusive expurgo e capeamento)</v>
          </cell>
          <cell r="C557" t="str">
            <v>m3</v>
          </cell>
          <cell r="D557">
            <v>7.27</v>
          </cell>
          <cell r="E557">
            <v>4.96</v>
          </cell>
        </row>
        <row r="558">
          <cell r="A558">
            <v>43833</v>
          </cell>
          <cell r="B558" t="str">
            <v>Reciclagem e reconfecção do pavimento com adição de 2% de cimento, compactada na energia do proctor intermediário (Execução, com reaproveitamento do material, incluindo fornecimento e transporte do cimento)</v>
          </cell>
          <cell r="C558" t="str">
            <v>m3</v>
          </cell>
          <cell r="D558">
            <v>62.68</v>
          </cell>
          <cell r="E558">
            <v>42.76</v>
          </cell>
        </row>
        <row r="559">
          <cell r="A559">
            <v>41079</v>
          </cell>
          <cell r="B559" t="str">
            <v>Reciclagem e reconfecção do pavimento com adição de 3% de cimento, compactada na energia do proctor intermediário (Execução, com reaproveitamento do material, incluindo fornecimento e transporte do cimento)</v>
          </cell>
          <cell r="C559" t="str">
            <v>m3</v>
          </cell>
          <cell r="D559">
            <v>73.23</v>
          </cell>
          <cell r="E559">
            <v>49.96</v>
          </cell>
        </row>
        <row r="560">
          <cell r="A560">
            <v>43112</v>
          </cell>
          <cell r="B560" t="str">
            <v>Sub-base de solo estabilizado granulometricamente sem mistura, compactado na energia do proctor intermediário (Execução, incluindo escavação, carga, descarga, umidecimento, espalhamento e compactação do material; exclui aquisição do material)</v>
          </cell>
          <cell r="C560" t="str">
            <v>m3</v>
          </cell>
          <cell r="D560">
            <v>17.3</v>
          </cell>
          <cell r="E560">
            <v>11.8</v>
          </cell>
        </row>
        <row r="561">
          <cell r="A561">
            <v>42280</v>
          </cell>
          <cell r="B561" t="str">
            <v>Sub-base de solo estabilizado granulometricamente sem mistura, compactado na energia do proctor intermodificado (Execução, incluindo escavação, carga, descarga, umidecimento, espalhamento e compactação do material; exclui aquisição do material)</v>
          </cell>
          <cell r="C561" t="str">
            <v>m3</v>
          </cell>
          <cell r="D561">
            <v>17.739999999999998</v>
          </cell>
          <cell r="E561">
            <v>12.1</v>
          </cell>
        </row>
        <row r="562">
          <cell r="A562">
            <v>43195</v>
          </cell>
          <cell r="B562" t="str">
            <v>Sub-base de solo estabilizado granulometricamente sem mistura, compactado na energia de proctor modificado (Execução, incluindo escavação, carga, descarga, umidecimento, espalhamento e compactação do material; exclui aquisição do material)</v>
          </cell>
          <cell r="C562" t="str">
            <v>m3</v>
          </cell>
          <cell r="D562">
            <v>18.23</v>
          </cell>
          <cell r="E562">
            <v>12.44</v>
          </cell>
        </row>
        <row r="563">
          <cell r="A563">
            <v>41104</v>
          </cell>
          <cell r="B563" t="str">
            <v>Sub-base de solo estabilizado granulometricamente com mistura na pista, compactado na energia do proctor intermediário (Execução, incluindo escavação, carga, descarga, umidecimento, espalhamento e compactação do material; exclui aquisição do material)</v>
          </cell>
          <cell r="C563" t="str">
            <v>m3</v>
          </cell>
          <cell r="D563">
            <v>18.690000000000001</v>
          </cell>
          <cell r="E563">
            <v>12.75</v>
          </cell>
        </row>
        <row r="564">
          <cell r="A564">
            <v>41135</v>
          </cell>
          <cell r="B564" t="str">
            <v>Sub-base de solo estabilizado granulometricamente com mistura na pista, compactado na energia de proctor intermodificado (Execução, incluindo escavação, carga, descarga, umidecimento, espalhamento e compactação da mistura; exclui aquisição do material)</v>
          </cell>
          <cell r="C564" t="str">
            <v>m3</v>
          </cell>
          <cell r="D564">
            <v>19.260000000000002</v>
          </cell>
          <cell r="E564">
            <v>13.14</v>
          </cell>
        </row>
        <row r="565">
          <cell r="A565">
            <v>43113</v>
          </cell>
          <cell r="B565" t="str">
            <v>Base de solo estabilizado granulometricamente sem mistura, compactado na energia do proctor intermediário (Execução, incluindo escavação, carga, descarga, umidecimento, espalhamento e compactação do material; exclui aquisição do material)</v>
          </cell>
          <cell r="C565" t="str">
            <v>m3</v>
          </cell>
          <cell r="D565">
            <v>17.3</v>
          </cell>
          <cell r="E565">
            <v>11.8</v>
          </cell>
        </row>
        <row r="566">
          <cell r="A566">
            <v>42395</v>
          </cell>
          <cell r="B566" t="str">
            <v>Base de solo estabilizado granulométricamente sem mistura, compactado na energia do proctor intermodificado (Execução, incluindo escavação, carga, descarga, umidecimento, espalhamento e compactação do material; exclui aquisição do material)</v>
          </cell>
          <cell r="C566" t="str">
            <v>m3</v>
          </cell>
          <cell r="D566">
            <v>17.739999999999998</v>
          </cell>
          <cell r="E566">
            <v>12.1</v>
          </cell>
        </row>
        <row r="567">
          <cell r="A567">
            <v>41098</v>
          </cell>
          <cell r="B567" t="str">
            <v>Base de solo estabilizada granulometricamente sem mistura, compactado na energia de proctor modificado (Execução, incluindo escavação, carga, descarga, umidecimento, espalhamento e compactação do material; exclui aquisição do material)</v>
          </cell>
          <cell r="C567" t="str">
            <v>m3</v>
          </cell>
          <cell r="D567">
            <v>18.23</v>
          </cell>
          <cell r="E567">
            <v>12.44</v>
          </cell>
        </row>
        <row r="568">
          <cell r="A568">
            <v>44242</v>
          </cell>
          <cell r="B568" t="str">
            <v>Base de solo estabilizado granulometricamente com mistura na pista, compactado na energia do proctor intermodificado (Execução, incluindo escavação, carga, descarga, umidecimento, espalhamento e compactação da mistura; exclui aquisição do material)</v>
          </cell>
          <cell r="C568" t="str">
            <v>m3</v>
          </cell>
          <cell r="D568">
            <v>19.260000000000002</v>
          </cell>
          <cell r="E568">
            <v>13.14</v>
          </cell>
        </row>
        <row r="569">
          <cell r="A569">
            <v>42186</v>
          </cell>
          <cell r="B569" t="str">
            <v>Base de solo estabilizado granulometricamente com mistura em usina, compactado na energia do proctor intermediario (Execução, incluindo escavação, carga, descarga, umidecimento, espalhamento e compactação da mistura; exclui aquisição do material)</v>
          </cell>
          <cell r="C569" t="str">
            <v>m3</v>
          </cell>
          <cell r="D569">
            <v>21.78</v>
          </cell>
          <cell r="E569">
            <v>14.86</v>
          </cell>
        </row>
        <row r="570">
          <cell r="A570">
            <v>43164</v>
          </cell>
          <cell r="B570" t="str">
            <v>Base de solo estabilizado granulometricamente, com mistura em usina, compactado na energia do proctor intermodificado (Execução, incluindo escavação, carga, descarga, umidecimento, espalhamento e compactação da mistura; exclui aquisição do material)</v>
          </cell>
          <cell r="C570" t="str">
            <v>m3</v>
          </cell>
          <cell r="D570">
            <v>22.1</v>
          </cell>
          <cell r="E570">
            <v>15.08</v>
          </cell>
        </row>
        <row r="571">
          <cell r="A571">
            <v>43832</v>
          </cell>
          <cell r="B571" t="str">
            <v>Reconfecção de base com adição de 2% de cimento com reaproveitamento do material, compactada na energia do proctor intermediário (Execução, incluindo fornecimento e transporte do cimento, escavação, umidecimento, homogenização e compactação da mistura)</v>
          </cell>
          <cell r="C571" t="str">
            <v xml:space="preserve">m3 </v>
          </cell>
        </row>
        <row r="572">
          <cell r="A572">
            <v>43179</v>
          </cell>
          <cell r="B572" t="str">
            <v>Reconfecção de base com adição de 3% de cimento com reaproveitamento do material, compactada na energia do proctor intermediário (Execução, incluindo fornecimento e transporte do cimento, escavação, umidecimento, homogenização e compactação da mistura)</v>
          </cell>
          <cell r="C572" t="str">
            <v xml:space="preserve">m3 </v>
          </cell>
        </row>
        <row r="573">
          <cell r="A573">
            <v>43191</v>
          </cell>
          <cell r="B573" t="str">
            <v>Reconfecção de base com adição de 10% de bica corrida com mistura na pista, compactada na energia do proctor intermediário (Execução, incluindo fornecimento da bica corrida, umidecimento, homogenização e compactação da mistura)</v>
          </cell>
          <cell r="C573" t="str">
            <v xml:space="preserve">m3 </v>
          </cell>
        </row>
        <row r="574">
          <cell r="A574">
            <v>43190</v>
          </cell>
          <cell r="B574" t="str">
            <v>Reconfecção de base com adição de 20% de bica corrida, com mistura na pista, compactada na energia do proctor intermediário (Execução, incluindo fornecimento da bica corrida, umidecimento, homogenização e compactação da mistura)</v>
          </cell>
          <cell r="C574" t="str">
            <v xml:space="preserve">m3 </v>
          </cell>
        </row>
        <row r="575">
          <cell r="A575">
            <v>41163</v>
          </cell>
          <cell r="B575" t="str">
            <v>Base de solo estabilizado granulometricamente com adição de 20% de argila com mistura na pista, compactado na energia do proctor intermodificado (Execução, incluindo escavação, carga e descarga do material de jazida, espalhamento, umidecimento, homogenização e compactação da mistura; exclui escavação e carga da argila)</v>
          </cell>
          <cell r="C575" t="str">
            <v>m3</v>
          </cell>
          <cell r="D575">
            <v>17.440000000000001</v>
          </cell>
          <cell r="E575">
            <v>11.9</v>
          </cell>
        </row>
        <row r="576">
          <cell r="A576">
            <v>43165</v>
          </cell>
          <cell r="B576" t="str">
            <v>Base de solo estabilizado granulometricamente com adição de 20% de argila com mistura em usina, compactado na energia do proctor intermodificado (Execução, incluindo escavação e carga do material de jazida; carga e descarga, espalhamento e compactação da mistura; exclui escavação e carga da argila)</v>
          </cell>
          <cell r="C576" t="str">
            <v>m3</v>
          </cell>
          <cell r="D576">
            <v>20.29</v>
          </cell>
          <cell r="E576">
            <v>13.84</v>
          </cell>
        </row>
        <row r="577">
          <cell r="A577">
            <v>43170</v>
          </cell>
          <cell r="B577" t="str">
            <v>Base de solo estabilizado granulometricamente com adição de 20% de argila com mistura em usina, compactado na energia do proctor modificado (Execução, incluindo escavação e carga do material de jazida; carga e descarga, espalhamento e compactação da mistura; exclui escavação e carga da argila)</v>
          </cell>
          <cell r="C577" t="str">
            <v>m3</v>
          </cell>
          <cell r="D577">
            <v>20.64</v>
          </cell>
          <cell r="E577">
            <v>14.08</v>
          </cell>
        </row>
        <row r="578">
          <cell r="A578">
            <v>41144</v>
          </cell>
          <cell r="B578" t="str">
            <v>Base de solo-brita a 30% de brita com mistura em usina, compactado na energia do proctor intermediário (Execução, incluindo fornecimento da brita, escavação e carga do material de jazida; carga e descarga, espalhamento e compactação da mistura)</v>
          </cell>
          <cell r="C578" t="str">
            <v>m3</v>
          </cell>
          <cell r="D578">
            <v>47.24</v>
          </cell>
          <cell r="E578">
            <v>32.229999999999997</v>
          </cell>
        </row>
        <row r="579">
          <cell r="A579">
            <v>41113</v>
          </cell>
          <cell r="B579" t="str">
            <v>Base de solo-bica corrida a 33% de bica corrida com mistura na pista, compactado na energia do proctor intermediário (Execução, incluindo fornecimento da bica corrida, escavação e carga do material de jazida, umidecimento, homogenização e compactação da mistura)</v>
          </cell>
          <cell r="C579" t="str">
            <v>m3</v>
          </cell>
          <cell r="D579">
            <v>37.22</v>
          </cell>
          <cell r="E579">
            <v>25.39</v>
          </cell>
        </row>
        <row r="580">
          <cell r="A580">
            <v>41138</v>
          </cell>
          <cell r="B580" t="str">
            <v>Base de solo-cimento a 3% de cimento com mistura na pista, compactado na energia do proctor intermediário (Execução, incluindo fornecimento e transporte do cimento, escavação e carga do material de jazida, umidecimento, homogenização e compactação da mistura)</v>
          </cell>
          <cell r="C580" t="str">
            <v>m3</v>
          </cell>
          <cell r="D580">
            <v>54.91</v>
          </cell>
          <cell r="E580">
            <v>37.46</v>
          </cell>
        </row>
        <row r="581">
          <cell r="A581">
            <v>41137</v>
          </cell>
          <cell r="B581" t="str">
            <v>Base de solo-cimento a 3% de cimento, com mistura em usina, compactado na energia do proctor modificado (Execução, incluindo fornecimento e transporte do cimento, escavação e carga do material de jazida; carga e descarga, espalhamento e compactação da mistura)</v>
          </cell>
          <cell r="C581" t="str">
            <v>m3</v>
          </cell>
          <cell r="D581">
            <v>56.86</v>
          </cell>
          <cell r="E581">
            <v>38.79</v>
          </cell>
        </row>
        <row r="582">
          <cell r="A582">
            <v>44461</v>
          </cell>
          <cell r="B582" t="str">
            <v>Base de bica corrida tratada com 2% de cimento com mistura na pista, compactada na energia do proctor modificado (Execução, incluindo fornecimento e transporte do cimento, fornecimento da bica corrida, umidecimento, homogenização e compactação da mistura)</v>
          </cell>
          <cell r="C582" t="str">
            <v>m3</v>
          </cell>
          <cell r="D582">
            <v>98.79</v>
          </cell>
          <cell r="E582">
            <v>67.400000000000006</v>
          </cell>
        </row>
        <row r="583">
          <cell r="A583">
            <v>43836</v>
          </cell>
          <cell r="B583" t="str">
            <v>Base de bica corrida tratada com 2% de cimento com mistura na pista, compactada na energia do proctor intermediário (Execução, incluindo fornecimento e transporte do cimento, fornecimento da bica corrida, umidecimento, homogenização e compactação da mistura)</v>
          </cell>
          <cell r="C583" t="str">
            <v>m3</v>
          </cell>
          <cell r="D583">
            <v>97.12</v>
          </cell>
          <cell r="E583">
            <v>66.260000000000005</v>
          </cell>
        </row>
        <row r="584">
          <cell r="A584">
            <v>41688</v>
          </cell>
          <cell r="B584" t="str">
            <v>Base de brita graduada tratada com 1,5% de cimento com mistura em usina, compactada na energia do proctor intermodificado (Execução, incluindo fornecimento e transporte do cimento, fornecimento da brita, umidecimento, homogenização e compactação da mistura)</v>
          </cell>
          <cell r="C584" t="str">
            <v>m3</v>
          </cell>
          <cell r="D584">
            <v>137.30000000000001</v>
          </cell>
          <cell r="E584">
            <v>93.67</v>
          </cell>
        </row>
        <row r="585">
          <cell r="A585">
            <v>43859</v>
          </cell>
          <cell r="B585" t="str">
            <v>Base de brita graduada tratada com 1,5% de cimento com mistura em usina, compactada na energia do proctor modificado (Execução, incluindo fornecimento e transporte do cimento, fornecimento da brita, umidecimento, homogenização e compactação da mistura)</v>
          </cell>
          <cell r="C585" t="str">
            <v>m3</v>
          </cell>
          <cell r="D585">
            <v>137.65</v>
          </cell>
          <cell r="E585">
            <v>93.91</v>
          </cell>
        </row>
        <row r="586">
          <cell r="A586">
            <v>41164</v>
          </cell>
          <cell r="B586" t="str">
            <v>Imprimação sem fornecimento do material betuminoso (Execução, incluindo transporte do material betuminoso dentro do canteiro de obras)</v>
          </cell>
          <cell r="C586" t="str">
            <v>m2</v>
          </cell>
          <cell r="D586">
            <v>0.31</v>
          </cell>
          <cell r="E586">
            <v>0.21</v>
          </cell>
        </row>
        <row r="587">
          <cell r="A587">
            <v>41165</v>
          </cell>
          <cell r="B587" t="str">
            <v>Imprimação com fornecimento do material betuminoso (Execução, incluindo fornecimento e transporte do material betuminoso)</v>
          </cell>
          <cell r="C587" t="str">
            <v>m2</v>
          </cell>
          <cell r="D587">
            <v>4.0999999999999996</v>
          </cell>
          <cell r="E587">
            <v>2.8</v>
          </cell>
        </row>
        <row r="588">
          <cell r="A588">
            <v>41166</v>
          </cell>
          <cell r="B588" t="str">
            <v>Pintura de ligação sem fornecimento do material betuminoso (Execução, incluindo transporte do material betuminoso dentro do canteiro de obras)</v>
          </cell>
          <cell r="C588" t="str">
            <v>m2</v>
          </cell>
          <cell r="D588">
            <v>0.21</v>
          </cell>
          <cell r="E588">
            <v>0.14000000000000001</v>
          </cell>
        </row>
        <row r="589">
          <cell r="A589">
            <v>41167</v>
          </cell>
          <cell r="B589" t="str">
            <v>Pintura de ligação com fornecimento do material betuminoso (Execução, incluindo fornecimento e transporte do material betuminoso)</v>
          </cell>
          <cell r="C589" t="str">
            <v>m2</v>
          </cell>
          <cell r="D589">
            <v>0.94</v>
          </cell>
          <cell r="E589">
            <v>0.64</v>
          </cell>
        </row>
        <row r="590">
          <cell r="A590">
            <v>41168</v>
          </cell>
          <cell r="B590" t="str">
            <v>Tratamento superficial simples com banho diluído (Execução, incluindo fornecimento e limpeza dos agregados e transporte do material betuminoso dentro do canteiro de obras)</v>
          </cell>
          <cell r="C590" t="str">
            <v>m2</v>
          </cell>
          <cell r="D590">
            <v>3</v>
          </cell>
          <cell r="E590">
            <v>2.0499999999999998</v>
          </cell>
        </row>
        <row r="591">
          <cell r="A591">
            <v>41172</v>
          </cell>
          <cell r="B591" t="str">
            <v>Tratamento superficial simples com banho diluído e fornecimento do material betuminoso (Execução, incluindo fornecimento e limpeza dos agregados e fornecimento e transporte do material betuminoso)</v>
          </cell>
          <cell r="C591" t="str">
            <v>m2</v>
          </cell>
          <cell r="D591">
            <v>5.28</v>
          </cell>
          <cell r="E591">
            <v>3.6</v>
          </cell>
        </row>
        <row r="592">
          <cell r="A592">
            <v>43449</v>
          </cell>
          <cell r="B592" t="str">
            <v>Tratamento superficial duplo com banho diluído (Execução, incluindo fornecimento e limpeza dos agregados e transporte do material betuminoso dentro do canteiro de obras)</v>
          </cell>
          <cell r="C592" t="str">
            <v>m2</v>
          </cell>
          <cell r="D592">
            <v>5.13</v>
          </cell>
          <cell r="E592">
            <v>3.5</v>
          </cell>
        </row>
        <row r="593">
          <cell r="A593">
            <v>41173</v>
          </cell>
          <cell r="B593" t="str">
            <v>Tratamento superficial duplo com banho diluído e fornecimento do material betuminoso (Execução, incluindo fornecimento e limpeza dos agregados e fornecimento e transporte do material betuminoso)</v>
          </cell>
          <cell r="C593" t="str">
            <v>m2</v>
          </cell>
          <cell r="D593">
            <v>8.7100000000000009</v>
          </cell>
          <cell r="E593">
            <v>5.94</v>
          </cell>
        </row>
        <row r="594">
          <cell r="A594">
            <v>42664</v>
          </cell>
          <cell r="B594" t="str">
            <v>Tratamento superficial duplo com banho diluído com aplicação de emulsão asfáltica modificada por polímero (Execução, incluindo fornecimento e limpeza dos agregados e transporte do material betuminoso dentro do canteiro de obras)</v>
          </cell>
          <cell r="C594" t="str">
            <v>m2</v>
          </cell>
          <cell r="D594">
            <v>5.01</v>
          </cell>
          <cell r="E594">
            <v>3.42</v>
          </cell>
        </row>
        <row r="595">
          <cell r="A595">
            <v>41170</v>
          </cell>
          <cell r="B595" t="str">
            <v>Tratamento superficial triplo com banho diluído (Execução, incluindo fornecimento e limpeza dos agregados e transporte do material betuminoso dentro do canteiro de obras)</v>
          </cell>
          <cell r="C595" t="str">
            <v>m2</v>
          </cell>
          <cell r="D595">
            <v>6.92</v>
          </cell>
          <cell r="E595">
            <v>4.72</v>
          </cell>
        </row>
        <row r="596">
          <cell r="A596">
            <v>41171</v>
          </cell>
          <cell r="B596" t="str">
            <v>Tratamento anti-pó (Execução, incluindo fornecimento da areia)</v>
          </cell>
          <cell r="C596" t="str">
            <v>m2</v>
          </cell>
          <cell r="D596">
            <v>0.86</v>
          </cell>
          <cell r="E596">
            <v>0.59</v>
          </cell>
        </row>
        <row r="597">
          <cell r="A597">
            <v>41177</v>
          </cell>
          <cell r="B597" t="str">
            <v>Concreto betuminoso usinado a quente sem fornecimento do material betuminoso (Faixa C) (Execução, incluindo fornecimento dos agregados)</v>
          </cell>
          <cell r="C597" t="str">
            <v>m3</v>
          </cell>
          <cell r="D597">
            <v>272.70999999999998</v>
          </cell>
          <cell r="E597">
            <v>186.05</v>
          </cell>
        </row>
        <row r="598">
          <cell r="A598">
            <v>41186</v>
          </cell>
          <cell r="B598" t="str">
            <v>Concreto betuminoso usinado a quente com fornecimento do material betuminoso (Faixa C) (Execução, incluindo fornecimento e transporte dos agregados e do material betuminoso)</v>
          </cell>
          <cell r="C598" t="str">
            <v>m3</v>
          </cell>
          <cell r="D598">
            <v>597.39</v>
          </cell>
          <cell r="E598">
            <v>407.55</v>
          </cell>
        </row>
        <row r="599">
          <cell r="A599" t="str">
            <v>41186-A</v>
          </cell>
          <cell r="B599" t="str">
            <v>Concreto betuminoso usinado a quente com fornecimento do material betuminoso (Faixa B) (Execução, incluindo fornecimento e transporte dos agregados e do material betuminoso)</v>
          </cell>
          <cell r="C599" t="str">
            <v>m3</v>
          </cell>
          <cell r="D599">
            <v>555.58969749302832</v>
          </cell>
          <cell r="E599">
            <v>379.03309598969474</v>
          </cell>
        </row>
        <row r="600">
          <cell r="A600">
            <v>43829</v>
          </cell>
          <cell r="B600" t="str">
            <v>Concreto betuminoso usinado a quente, modificado por borracha (faixa C) (Execução, incluindo fornecimento dos agregados)</v>
          </cell>
          <cell r="C600" t="str">
            <v>m3</v>
          </cell>
          <cell r="D600">
            <v>287.74</v>
          </cell>
          <cell r="E600">
            <v>196.3</v>
          </cell>
        </row>
        <row r="601">
          <cell r="A601">
            <v>42208</v>
          </cell>
          <cell r="B601" t="str">
            <v>Usinagem de concreto betuminoso usinado a quente para reperfilamento sem fornecimento do material betuminoso (Faixa C) (Execução, incluindo fornecimento dos agregados)</v>
          </cell>
          <cell r="C601" t="str">
            <v>m3</v>
          </cell>
          <cell r="D601">
            <v>223.15</v>
          </cell>
          <cell r="E601">
            <v>152.24</v>
          </cell>
        </row>
        <row r="602">
          <cell r="A602">
            <v>41178</v>
          </cell>
          <cell r="B602" t="str">
            <v>Usinagem de concreto betuminoso usinado a quente sem fornecimento do material betuminoso (Faixa C) (Execução, incluindo o fornecimento dos agregados)</v>
          </cell>
          <cell r="C602" t="str">
            <v>t</v>
          </cell>
          <cell r="D602">
            <v>92.98</v>
          </cell>
          <cell r="E602">
            <v>63.43</v>
          </cell>
        </row>
        <row r="603">
          <cell r="A603">
            <v>42649</v>
          </cell>
          <cell r="B603" t="str">
            <v>Micro-revestimento asfático a frio com espessura de 12mm (Execução, incluindo fornecimento de todos os materiais, exceto a emulsão com polímero)</v>
          </cell>
          <cell r="C603" t="str">
            <v>m2</v>
          </cell>
          <cell r="D603">
            <v>3.96</v>
          </cell>
          <cell r="E603">
            <v>2.7</v>
          </cell>
        </row>
        <row r="604">
          <cell r="A604">
            <v>42831</v>
          </cell>
          <cell r="B604" t="str">
            <v>Micro-revestimento asfático a frio com espessura de 15mm (Execução, incluindo fornecimento de todos os materiais, exceto a emulsão com polímero)</v>
          </cell>
          <cell r="C604" t="str">
            <v>m2</v>
          </cell>
          <cell r="D604">
            <v>4.32</v>
          </cell>
          <cell r="E604">
            <v>2.95</v>
          </cell>
        </row>
        <row r="605">
          <cell r="A605">
            <v>43228</v>
          </cell>
          <cell r="B605" t="str">
            <v>Pré-misturado a frio (Execução, incluindo fornecimento dos agregados)</v>
          </cell>
          <cell r="C605" t="str">
            <v>m3</v>
          </cell>
          <cell r="D605">
            <v>149.66</v>
          </cell>
          <cell r="E605">
            <v>102.1</v>
          </cell>
        </row>
        <row r="606">
          <cell r="A606">
            <v>43402</v>
          </cell>
          <cell r="B606" t="str">
            <v>Usinagem de Pré-misturado a frio (Execução, incluindo fornecimento dos agregados)</v>
          </cell>
          <cell r="C606" t="str">
            <v>m3</v>
          </cell>
          <cell r="D606">
            <v>110.81</v>
          </cell>
          <cell r="E606">
            <v>75.599999999999994</v>
          </cell>
        </row>
        <row r="607">
          <cell r="A607">
            <v>43327</v>
          </cell>
          <cell r="B607" t="str">
            <v>Lama asfáltica com espessura de 6,0 mm sem fornecimento do material betuminoso (Execução, incluindo fornecimento dos agregados e o transporte dentro do canteiro de obras do material betuminoso e dos agregados)</v>
          </cell>
          <cell r="C607" t="str">
            <v>m2</v>
          </cell>
          <cell r="D607">
            <v>1.64</v>
          </cell>
          <cell r="E607">
            <v>1.1200000000000001</v>
          </cell>
        </row>
        <row r="608">
          <cell r="A608">
            <v>43422</v>
          </cell>
          <cell r="B608" t="str">
            <v>Lama asfáltica com espessura de 6,0 mm com fornecimento do material betuminoso (Execução, Incluindo fornecimento e transporte dentro do canteiro de obras dos agregados e do material betuminoso)</v>
          </cell>
          <cell r="C608" t="str">
            <v>m2</v>
          </cell>
          <cell r="D608">
            <v>3.2</v>
          </cell>
          <cell r="E608">
            <v>2.1800000000000002</v>
          </cell>
        </row>
        <row r="609">
          <cell r="A609">
            <v>43326</v>
          </cell>
          <cell r="B609" t="str">
            <v>Lama asfáltica com espessura de 12,0 mm sem fornecimento do material betuminoso (Execução, incluindo fornecimento dos agregados e o transporte dentro do canteiro de obras do material betuminoso e dos agregados)</v>
          </cell>
          <cell r="C609" t="str">
            <v>m2</v>
          </cell>
          <cell r="D609">
            <v>3.14</v>
          </cell>
          <cell r="E609">
            <v>2.14</v>
          </cell>
        </row>
        <row r="610">
          <cell r="A610">
            <v>41204</v>
          </cell>
          <cell r="B610" t="str">
            <v>Lama asfáltica com espessura de 12,0 mm com fornecimento do material betuminoso (Execução, Incluindo fornecimento e transporte dentro do canteiro de obras dos agregados e do material betuminoso)</v>
          </cell>
          <cell r="C610" t="str">
            <v>m2</v>
          </cell>
          <cell r="D610">
            <v>5.41</v>
          </cell>
          <cell r="E610">
            <v>3.69</v>
          </cell>
        </row>
        <row r="611">
          <cell r="A611">
            <v>41207</v>
          </cell>
          <cell r="B611" t="str">
            <v>Reperfilamento de pavimento com concreto betuminoso usinado a quente (Aplicação com motoniveladora)</v>
          </cell>
          <cell r="C611" t="str">
            <v>t</v>
          </cell>
          <cell r="D611">
            <v>14.19</v>
          </cell>
          <cell r="E611">
            <v>9.68</v>
          </cell>
        </row>
        <row r="612">
          <cell r="A612">
            <v>43971</v>
          </cell>
          <cell r="B612" t="str">
            <v>Pavimento de alvenaria poliédrica (Execução, incluindo o fornecimento de todos os materiais, colchão de assentamento e rejuntamento das pedras; excluídos os transportes dos materiais)</v>
          </cell>
          <cell r="C612" t="str">
            <v>m2</v>
          </cell>
          <cell r="D612">
            <v>24.14</v>
          </cell>
          <cell r="E612">
            <v>16.47</v>
          </cell>
        </row>
        <row r="613">
          <cell r="A613">
            <v>41208</v>
          </cell>
          <cell r="B613" t="str">
            <v>Pavimento de paralelepípedo (Execução, incluindo o fornecimento de todos os materiais, colchão de assentamento e rejuntamento das pedras; excluídos os transportes dos materiais)</v>
          </cell>
          <cell r="C613" t="str">
            <v>m2</v>
          </cell>
          <cell r="D613">
            <v>46.44</v>
          </cell>
          <cell r="E613">
            <v>31.68</v>
          </cell>
        </row>
        <row r="614">
          <cell r="A614">
            <v>41773</v>
          </cell>
          <cell r="B614" t="str">
            <v>Remoção e carga da camada de material granular do pavimento (base e/ou sub-base)</v>
          </cell>
          <cell r="C614" t="str">
            <v>m3</v>
          </cell>
          <cell r="D614">
            <v>8.14</v>
          </cell>
          <cell r="E614">
            <v>5.55</v>
          </cell>
        </row>
        <row r="615">
          <cell r="A615">
            <v>41209</v>
          </cell>
          <cell r="B615" t="str">
            <v>Remoçao e carga do revestimento asfaltico em tratamento superficial</v>
          </cell>
          <cell r="C615" t="str">
            <v>m2</v>
          </cell>
          <cell r="D615">
            <v>0.48</v>
          </cell>
          <cell r="E615">
            <v>0.33</v>
          </cell>
        </row>
        <row r="616">
          <cell r="A616">
            <v>41212</v>
          </cell>
          <cell r="B616" t="str">
            <v>Remoção e carga do revestimento asfaltico em pré-misturado ou concreto betuminoso usinado a quente</v>
          </cell>
          <cell r="C616" t="str">
            <v>m2</v>
          </cell>
          <cell r="D616">
            <v>0.94</v>
          </cell>
          <cell r="E616">
            <v>0.64</v>
          </cell>
        </row>
        <row r="617">
          <cell r="A617">
            <v>41211</v>
          </cell>
          <cell r="B617" t="str">
            <v>Remoção e carga de todo pavimento existente</v>
          </cell>
          <cell r="C617" t="str">
            <v>m3</v>
          </cell>
          <cell r="D617">
            <v>8.66</v>
          </cell>
          <cell r="E617">
            <v>5.91</v>
          </cell>
        </row>
        <row r="618">
          <cell r="A618">
            <v>105</v>
          </cell>
          <cell r="B618" t="str">
            <v>Pavimentação Concreto</v>
          </cell>
        </row>
        <row r="619">
          <cell r="A619">
            <v>43473</v>
          </cell>
          <cell r="B619" t="str">
            <v>Cordão de concreto nas dimensões 15x12 cm e h=35 cm (Execução, incluindo o fornecimento e transporte de todos os materiais)</v>
          </cell>
          <cell r="C619" t="str">
            <v>m</v>
          </cell>
          <cell r="D619">
            <v>29.89</v>
          </cell>
          <cell r="E619">
            <v>20.39</v>
          </cell>
        </row>
        <row r="620">
          <cell r="A620">
            <v>42387</v>
          </cell>
          <cell r="B620" t="str">
            <v>Remoção de blocos sextavados (Bloquetes)</v>
          </cell>
          <cell r="C620" t="str">
            <v>m2</v>
          </cell>
          <cell r="D620">
            <v>10.38</v>
          </cell>
          <cell r="E620">
            <v>7.08</v>
          </cell>
        </row>
        <row r="621">
          <cell r="A621">
            <v>43415</v>
          </cell>
          <cell r="B621" t="str">
            <v>Remoção de calçamento intertravado</v>
          </cell>
          <cell r="C621" t="str">
            <v>m2</v>
          </cell>
          <cell r="D621">
            <v>12.46</v>
          </cell>
          <cell r="E621">
            <v>8.5</v>
          </cell>
        </row>
        <row r="622">
          <cell r="A622">
            <v>106</v>
          </cell>
          <cell r="B622" t="str">
            <v>Sinalização Horizontal e Vertical</v>
          </cell>
        </row>
        <row r="623">
          <cell r="A623">
            <v>41228</v>
          </cell>
          <cell r="B623" t="str">
            <v>Tachão refletivo tipo SHTRG, com catadióptrico nas duas faces (Execução, incluindo fornecimento, colocação e transporte de todos os materiais)</v>
          </cell>
          <cell r="C623" t="str">
            <v>U</v>
          </cell>
          <cell r="D623">
            <v>34.75</v>
          </cell>
          <cell r="E623">
            <v>23.71</v>
          </cell>
        </row>
        <row r="624">
          <cell r="A624">
            <v>41229</v>
          </cell>
          <cell r="B624" t="str">
            <v>Tachão refletivo tipo SHTRG, com catadióptrico em apenas uma face (Execução, incluindo fornecimento, colocação e transporte de todos os materiais)</v>
          </cell>
          <cell r="C624" t="str">
            <v>U</v>
          </cell>
          <cell r="D624">
            <v>31.75</v>
          </cell>
          <cell r="E624">
            <v>21.66</v>
          </cell>
        </row>
        <row r="625">
          <cell r="A625">
            <v>41230</v>
          </cell>
          <cell r="B625" t="str">
            <v>Tacha refletiva tipo SHTRP, com catadióptrico nas duas faces (Execução, incluindo fornecimento, colocação e transporte de todos os materiais)</v>
          </cell>
          <cell r="C625" t="str">
            <v>U</v>
          </cell>
          <cell r="D625">
            <v>11.99</v>
          </cell>
          <cell r="E625">
            <v>8.18</v>
          </cell>
        </row>
        <row r="626">
          <cell r="A626">
            <v>41231</v>
          </cell>
          <cell r="B626" t="str">
            <v>Tacha refletiva tipo SHTRP, com catadióptrico em apenas uma face (Execução, incluindo fornecimento, colocação e transporte de todos os materiais)</v>
          </cell>
          <cell r="C626" t="str">
            <v>U</v>
          </cell>
          <cell r="D626">
            <v>10.039999999999999</v>
          </cell>
          <cell r="E626">
            <v>6.85</v>
          </cell>
        </row>
        <row r="627">
          <cell r="A627">
            <v>43269</v>
          </cell>
          <cell r="B627" t="str">
            <v>Banda rugosa em pré-misturado a frio com fornecimento do material betuminoso (Execução, incluindo o fornecimento e transporte dos agregados, material betuminoso e pintura de ligação)</v>
          </cell>
          <cell r="C627" t="str">
            <v>m3</v>
          </cell>
          <cell r="D627">
            <v>635.66</v>
          </cell>
          <cell r="E627">
            <v>433.66</v>
          </cell>
        </row>
        <row r="628">
          <cell r="A628">
            <v>42215</v>
          </cell>
          <cell r="B628" t="str">
            <v>Banda rugosa em pré-misturado a frio sem fornecimento do material betuminoso (Execução, incluindo o fornecimento dos agregados e pintura de ligação)</v>
          </cell>
          <cell r="C628" t="str">
            <v>m3</v>
          </cell>
          <cell r="D628">
            <v>345.8</v>
          </cell>
          <cell r="E628">
            <v>235.91</v>
          </cell>
        </row>
        <row r="629">
          <cell r="A629">
            <v>42399</v>
          </cell>
          <cell r="B629" t="str">
            <v>Banda rugosa em concreto betuminoso usinado a quente com fornecimento do material betuminoso (Execução, incluindo o fornecimento e transporte dos agregados, material betuminoso e pintura de ligação)</v>
          </cell>
          <cell r="C629" t="str">
            <v>m3</v>
          </cell>
          <cell r="D629">
            <v>739.09</v>
          </cell>
          <cell r="E629">
            <v>504.22</v>
          </cell>
        </row>
        <row r="630">
          <cell r="A630">
            <v>42198</v>
          </cell>
          <cell r="B630" t="str">
            <v>Linhas de resina acrilica de 0,6 mm de espessura e Largura = 0,08 m (Execução, incluindo pré-marcação, fornecimento e transporte de todos os materiais)</v>
          </cell>
          <cell r="C630" t="str">
            <v>m</v>
          </cell>
          <cell r="D630">
            <v>1.42</v>
          </cell>
          <cell r="E630">
            <v>0.97</v>
          </cell>
        </row>
        <row r="631">
          <cell r="A631">
            <v>41237</v>
          </cell>
          <cell r="B631" t="str">
            <v>Linhas de resina acrilica de 0,6 mm de espessura e Largura = 0,10 m (Execução, incluindo pré-marcação, fornecimento e transporte de todos os materiais)</v>
          </cell>
          <cell r="C631" t="str">
            <v>m</v>
          </cell>
          <cell r="D631">
            <v>1.77</v>
          </cell>
          <cell r="E631">
            <v>1.21</v>
          </cell>
        </row>
        <row r="632">
          <cell r="A632">
            <v>41239</v>
          </cell>
          <cell r="B632" t="str">
            <v>Linhas de resina acrilica de 0,6 mm de espessura e Largura = 0,20 m (Execução, incluindo pré-marcação, fornecimento e transporte de todos os materiais)</v>
          </cell>
          <cell r="C632" t="str">
            <v>m</v>
          </cell>
          <cell r="D632">
            <v>3.56</v>
          </cell>
          <cell r="E632">
            <v>2.4300000000000002</v>
          </cell>
        </row>
        <row r="633">
          <cell r="A633">
            <v>41240</v>
          </cell>
          <cell r="B633" t="str">
            <v>Linhas de resina acrilica de 0,6 mm de espessura e Largura = 0,30 m (Execução, incluindo pré-marcação, fornecimento e transporte de todos os materiais)</v>
          </cell>
          <cell r="C633" t="str">
            <v>m</v>
          </cell>
          <cell r="D633">
            <v>5.34</v>
          </cell>
          <cell r="E633">
            <v>3.64</v>
          </cell>
        </row>
        <row r="634">
          <cell r="A634">
            <v>41243</v>
          </cell>
          <cell r="B634" t="str">
            <v>Linhas de resina acrilica de 0,6 mm de espessura e Largura &gt; 0,30 m (Execução, incluindo pré-marcação, fornecimento e transporte de todos os materiais)</v>
          </cell>
          <cell r="C634" t="str">
            <v>m2</v>
          </cell>
          <cell r="D634">
            <v>17.82</v>
          </cell>
          <cell r="E634">
            <v>12.16</v>
          </cell>
        </row>
        <row r="635">
          <cell r="A635">
            <v>41779</v>
          </cell>
          <cell r="B635" t="str">
            <v>Setas, simbolos e dizeres de resina acrílica de 0,6 mm de espessura (Execução, incluindo pré-marcação, fornecimento e transporte de todos os materiais)</v>
          </cell>
          <cell r="C635" t="str">
            <v>m2</v>
          </cell>
          <cell r="D635">
            <v>26.74</v>
          </cell>
          <cell r="E635">
            <v>18.239999999999998</v>
          </cell>
        </row>
        <row r="636">
          <cell r="A636">
            <v>41227</v>
          </cell>
          <cell r="B636" t="str">
            <v>Pré-marcação para linhas de sinalização horizontal por alinhamento (Execução, incluindo fornecimento e transporte de todos os materiais - Eixo, bordo esquerdo e bordo direito)</v>
          </cell>
          <cell r="C636" t="str">
            <v>km</v>
          </cell>
          <cell r="D636">
            <v>143.84</v>
          </cell>
          <cell r="E636">
            <v>98.13</v>
          </cell>
        </row>
        <row r="637">
          <cell r="A637">
            <v>41841</v>
          </cell>
          <cell r="B637" t="str">
            <v>Placa de aço carbono com película refletiva grau técnico tipo I da ABNT Placa Circular (Execução, incluindo fornecimento e transporte de todos materiais, inclusive poste de sustentação)</v>
          </cell>
          <cell r="C637" t="str">
            <v>m2</v>
          </cell>
          <cell r="D637">
            <v>460.48</v>
          </cell>
          <cell r="E637">
            <v>314.14999999999998</v>
          </cell>
        </row>
        <row r="638">
          <cell r="A638">
            <v>41842</v>
          </cell>
          <cell r="B638" t="str">
            <v>Placa de aço carbono com película refletiva grau técnico tipo I da ABNT Placa Octogonal (Execução, incluindo fornecimento e transporte de todos materiais, inclusive poste de sustentação)</v>
          </cell>
          <cell r="C638" t="str">
            <v>m2</v>
          </cell>
          <cell r="D638">
            <v>430.97</v>
          </cell>
          <cell r="E638">
            <v>294.02</v>
          </cell>
        </row>
        <row r="639">
          <cell r="A639">
            <v>41843</v>
          </cell>
          <cell r="B639" t="str">
            <v>Placa de aço carbono com película refletiva grau técnico tipo I da ABNT Placa Triangular (Execução, incluindo fornecimento e transporte de todos materiais, inclusive poste de sustentação)</v>
          </cell>
          <cell r="C639" t="str">
            <v>m2</v>
          </cell>
          <cell r="D639">
            <v>412.71</v>
          </cell>
          <cell r="E639">
            <v>281.56</v>
          </cell>
        </row>
        <row r="640">
          <cell r="A640">
            <v>41844</v>
          </cell>
          <cell r="B640" t="str">
            <v>Placa de aço carbono com película refletiva grau técnico tipo I da ABNT Placa Quadrada (Execução, incluindo fornecimento e transporte de todos materiais, inclusive poste de sustentação)</v>
          </cell>
          <cell r="C640" t="str">
            <v>m2</v>
          </cell>
          <cell r="D640">
            <v>445.12</v>
          </cell>
          <cell r="E640">
            <v>303.67</v>
          </cell>
        </row>
        <row r="641">
          <cell r="A641">
            <v>42193</v>
          </cell>
          <cell r="B641" t="str">
            <v>Placa de aço carbono com película refletiva grau técnico tipo I da ABNT Placa Retangular (Execução, incluindo fornecimento e transporte de todos materiais, inclusive poste de sustentação)</v>
          </cell>
          <cell r="C641" t="str">
            <v>m2</v>
          </cell>
          <cell r="D641">
            <v>472.71</v>
          </cell>
          <cell r="E641">
            <v>322.49</v>
          </cell>
        </row>
        <row r="642">
          <cell r="A642">
            <v>42196</v>
          </cell>
          <cell r="B642" t="str">
            <v>Placa de aço carbono com película refletiva grau técnico tipo I da ABNT Marco Quilométrico (Execução, incluindo fornecimento e transporte de todos materiais, inclusive poste de sustentação)</v>
          </cell>
          <cell r="C642" t="str">
            <v>m2</v>
          </cell>
          <cell r="D642">
            <v>472.71</v>
          </cell>
          <cell r="E642">
            <v>322.49</v>
          </cell>
        </row>
        <row r="643">
          <cell r="A643">
            <v>42210</v>
          </cell>
          <cell r="B643" t="str">
            <v xml:space="preserve">Placa de aço carbono com película refletiva grau técnico tipo I da ABNT Escudo (Execução, incluindo fornecimento e transporte de todos materiais, inclusive poste de sustentação) </v>
          </cell>
          <cell r="C643" t="str">
            <v>m2</v>
          </cell>
          <cell r="D643">
            <v>472.71</v>
          </cell>
          <cell r="E643">
            <v>322.49</v>
          </cell>
        </row>
        <row r="644">
          <cell r="A644">
            <v>42194</v>
          </cell>
          <cell r="B644" t="str">
            <v>Placa de aço carbono com película refletiva grau técnico tipo I da ABNT Marcador de Alinhamento (Execução, incluindo fornecimento e transporte de todos materiais, inclusive poste de sustentação)</v>
          </cell>
          <cell r="C644" t="str">
            <v>m2</v>
          </cell>
          <cell r="D644">
            <v>171.88</v>
          </cell>
          <cell r="E644">
            <v>117.26</v>
          </cell>
        </row>
        <row r="645">
          <cell r="A645">
            <v>42195</v>
          </cell>
          <cell r="B645" t="str">
            <v>Placa de aço carbono com película refletiva grau técnico tipo I da ABNT Marcador de Perigo 0,30 x 0,90 m (Execução, incluindo fornecimento e transporte de todos materiais, inclusive poste de sustentação)</v>
          </cell>
          <cell r="C645" t="str">
            <v>m2</v>
          </cell>
          <cell r="D645">
            <v>171.88</v>
          </cell>
          <cell r="E645">
            <v>117.26</v>
          </cell>
        </row>
        <row r="646">
          <cell r="A646">
            <v>42977</v>
          </cell>
          <cell r="B646" t="str">
            <v>Placa de aço carbono com película refletiva alta intensidade prismática tipo III da ABNT Placa Circular (Execução, incluindo fornecimento e transporte de todos materiais, inclusive poste de sustentação)</v>
          </cell>
          <cell r="C646" t="str">
            <v>m2</v>
          </cell>
          <cell r="D646">
            <v>610.17999999999995</v>
          </cell>
          <cell r="E646">
            <v>416.28</v>
          </cell>
        </row>
        <row r="647">
          <cell r="A647">
            <v>42978</v>
          </cell>
          <cell r="B647" t="str">
            <v>Placa de aço carbono com película refletiva alta intensidade prismática tipo III da ABNT Placa Octogonal (Execução, incluindo fornecimento e transporte de todos materiais, inclusive poste de sustentação)</v>
          </cell>
          <cell r="C647" t="str">
            <v>m2</v>
          </cell>
          <cell r="D647">
            <v>555.73</v>
          </cell>
          <cell r="E647">
            <v>379.13</v>
          </cell>
        </row>
        <row r="648">
          <cell r="A648">
            <v>42979</v>
          </cell>
          <cell r="B648" t="str">
            <v>Placa de aço carbono com película refletiva alta intensidade prismática tipo III da ABNT Placa Triangular (Execução, incluindo fornecimento e transporte de todos materiais, inclusive poste de sustentação)</v>
          </cell>
          <cell r="C648" t="str">
            <v>m2</v>
          </cell>
          <cell r="D648">
            <v>540.46</v>
          </cell>
          <cell r="E648">
            <v>368.71</v>
          </cell>
        </row>
        <row r="649">
          <cell r="A649">
            <v>42980</v>
          </cell>
          <cell r="B649" t="str">
            <v>Placa de aço carbono com película refletiva alta intensidade prismática tipo III da ABNT Placa Quadrada (Execução, incluindo fornecimento e transporte de todos materiais, inclusive poste de sustentação)</v>
          </cell>
          <cell r="C649" t="str">
            <v>m2</v>
          </cell>
          <cell r="D649">
            <v>581.86</v>
          </cell>
          <cell r="E649">
            <v>396.96</v>
          </cell>
        </row>
        <row r="650">
          <cell r="A650">
            <v>42981</v>
          </cell>
          <cell r="B650" t="str">
            <v>Placa de aço carbono com película refletiva alta intensidade prismática tipo III da ABNT Placa Retangular (Execução, incluindo fornecimento e transporte de todos materiais, inclusive poste de sustentação)</v>
          </cell>
          <cell r="C650" t="str">
            <v>m2</v>
          </cell>
          <cell r="D650">
            <v>628.41999999999996</v>
          </cell>
          <cell r="E650">
            <v>428.72</v>
          </cell>
        </row>
        <row r="651">
          <cell r="A651">
            <v>44586</v>
          </cell>
          <cell r="B651" t="str">
            <v>Placa de aço carbono com película refletiva alta intensidade prismática tipo III da ABNT Marco Quilométrico (Execução, incluindo fornecimento e transporte de todos materiais, inclusive poste de sustentação)</v>
          </cell>
          <cell r="C651" t="str">
            <v>m2</v>
          </cell>
          <cell r="D651">
            <v>628.41999999999996</v>
          </cell>
          <cell r="E651">
            <v>428.72</v>
          </cell>
        </row>
        <row r="652">
          <cell r="A652">
            <v>42983</v>
          </cell>
          <cell r="B652" t="str">
            <v>Placa de aço carbono com película refletiva alta intensidade prismática tipo III da ABNT Escudo (Execução, incluindo fornecimento e transporte de todos materiais, inclusive poste de sustentação)</v>
          </cell>
          <cell r="C652" t="str">
            <v>m2</v>
          </cell>
          <cell r="D652">
            <v>628.41999999999996</v>
          </cell>
          <cell r="E652">
            <v>428.72</v>
          </cell>
        </row>
        <row r="653">
          <cell r="A653">
            <v>44777</v>
          </cell>
          <cell r="B653" t="str">
            <v>Placa de aço carbono com película refletiva alta intensidade prismática tipo III da ABNT Marcador de Alinhamento (Execução, incluindo fornecimento e transporte de todos materiais, inclusive</v>
          </cell>
          <cell r="C653" t="str">
            <v>m2</v>
          </cell>
          <cell r="D653">
            <v>229.05</v>
          </cell>
          <cell r="E653">
            <v>156.26</v>
          </cell>
        </row>
        <row r="654">
          <cell r="A654">
            <v>44585</v>
          </cell>
          <cell r="B654" t="str">
            <v>Placa de aço carbono com película refletiva alta intensidade prismática tipo III da ABNT Marcador de Perigo 0,30 x 0,90 m (Execução, incluindo fornecimento e transporte de todos materiais, inclusive poste de sustentação)</v>
          </cell>
          <cell r="C654" t="str">
            <v>m2</v>
          </cell>
          <cell r="D654">
            <v>229.05</v>
          </cell>
          <cell r="E654">
            <v>156.26</v>
          </cell>
        </row>
        <row r="655">
          <cell r="A655">
            <v>42878</v>
          </cell>
          <cell r="B655" t="str">
            <v>Placa de aço carbono com película refletiva grau diamante tipo X da ABNT Placa Circular (Execução, incluindo fornecimento e transporte de todos materiais, inclusive poste de sustentação)</v>
          </cell>
          <cell r="C655" t="str">
            <v>m2</v>
          </cell>
          <cell r="D655">
            <v>889.49</v>
          </cell>
          <cell r="E655">
            <v>606.83000000000004</v>
          </cell>
        </row>
        <row r="656">
          <cell r="A656">
            <v>42879</v>
          </cell>
          <cell r="B656" t="str">
            <v>Placa de aço carbono com película refletiva grau diamante tipo X da ABNT Placa Octogonal (Execução, incluindo fornecimento e transporte de todos materiais, inclusive poste de sustentação)</v>
          </cell>
          <cell r="C656" t="str">
            <v>m2</v>
          </cell>
          <cell r="D656">
            <v>788.5</v>
          </cell>
          <cell r="E656">
            <v>537.92999999999995</v>
          </cell>
        </row>
        <row r="657">
          <cell r="A657">
            <v>42880</v>
          </cell>
          <cell r="B657" t="str">
            <v>Placa de aço carbono com película refletiva grau diamante tipo X da ABNT Placa Triangular (Execução, incluindo fornecimento e transporte de todos materiais, inclusive poste de sustentação)</v>
          </cell>
          <cell r="C657" t="str">
            <v>m2</v>
          </cell>
          <cell r="D657">
            <v>778.81</v>
          </cell>
          <cell r="E657">
            <v>531.32000000000005</v>
          </cell>
        </row>
        <row r="658">
          <cell r="A658">
            <v>42881</v>
          </cell>
          <cell r="B658" t="str">
            <v>Placa de aço carbono com película refletiva grau diamante tipo X da ABNT Placa Quadrada (Execução, incluindo fornecimento e transporte de todos materiais, inclusive poste de sustentação)</v>
          </cell>
          <cell r="C658" t="str">
            <v>m2</v>
          </cell>
          <cell r="D658">
            <v>836.97</v>
          </cell>
          <cell r="E658">
            <v>571</v>
          </cell>
        </row>
        <row r="659">
          <cell r="A659">
            <v>42882</v>
          </cell>
          <cell r="B659" t="str">
            <v>Placa de aço carbono com película refletiva grau diamante tipo X da ABNT Placa Retangular (Execução, incluindo fornecimento e transporte de todos materiais, inclusive poste de sustentação)</v>
          </cell>
          <cell r="C659" t="str">
            <v>m2</v>
          </cell>
          <cell r="D659">
            <v>918.88</v>
          </cell>
          <cell r="E659">
            <v>626.88</v>
          </cell>
        </row>
        <row r="660">
          <cell r="A660">
            <v>42885</v>
          </cell>
          <cell r="B660" t="str">
            <v>Placa de aço carbono com película refletiva grau diamante tipo X da ABNT Marco Quilométrico (Execução, incluindo fornecimento e transporte de todos materiais, inclusive poste de sustentação)</v>
          </cell>
          <cell r="C660" t="str">
            <v>m2</v>
          </cell>
          <cell r="D660">
            <v>918.88</v>
          </cell>
          <cell r="E660">
            <v>626.88</v>
          </cell>
        </row>
        <row r="661">
          <cell r="A661">
            <v>42886</v>
          </cell>
          <cell r="B661" t="str">
            <v>Placa de aço carbono com película refletiva grau diamante tipo X da ABNT Escudo (Execução, incluindo fornecimento e transporte de todos materiais, inclusive poste de sustentação)</v>
          </cell>
          <cell r="C661" t="str">
            <v>m2</v>
          </cell>
          <cell r="D661">
            <v>918.88</v>
          </cell>
          <cell r="E661">
            <v>626.88</v>
          </cell>
        </row>
        <row r="662">
          <cell r="A662">
            <v>42883</v>
          </cell>
          <cell r="B662" t="str">
            <v>Placa de aço carbono com película refletiva grau diamante tipo X da ABNT Marcador de Alinhamento (Execução, incluindo fornecimento e transporte de todos materiais, inclusive poste de sustentação)</v>
          </cell>
          <cell r="C662" t="str">
            <v>m2</v>
          </cell>
          <cell r="D662">
            <v>335.7</v>
          </cell>
          <cell r="E662">
            <v>229.02</v>
          </cell>
        </row>
        <row r="663">
          <cell r="A663">
            <v>42884</v>
          </cell>
          <cell r="B663" t="str">
            <v>Placa de aço carbono com película refletiva grau diamante tipo X da ABNT Marcador de Perigo 0,30 x 0,90 m (Execução, incluindo fornecimento e transporte de todos materiais, inclusive poste de sustentação)</v>
          </cell>
          <cell r="C663" t="str">
            <v>m2</v>
          </cell>
          <cell r="D663">
            <v>335.7</v>
          </cell>
          <cell r="E663">
            <v>229.02</v>
          </cell>
        </row>
        <row r="664">
          <cell r="A664">
            <v>42887</v>
          </cell>
          <cell r="B664" t="str">
            <v>Balizador de lâmina flexivel de PVC, tipo SV-BLF (Execução, incluindo fornecimento e transporte de todos materiais)</v>
          </cell>
          <cell r="C664" t="str">
            <v>U</v>
          </cell>
          <cell r="D664">
            <v>22.27</v>
          </cell>
          <cell r="E664">
            <v>15.19</v>
          </cell>
        </row>
        <row r="665">
          <cell r="A665">
            <v>43226</v>
          </cell>
          <cell r="B665" t="str">
            <v>Colocação de placas</v>
          </cell>
          <cell r="C665" t="str">
            <v>m2</v>
          </cell>
          <cell r="D665">
            <v>92.49</v>
          </cell>
          <cell r="E665">
            <v>63.1</v>
          </cell>
        </row>
        <row r="666">
          <cell r="A666">
            <v>43014</v>
          </cell>
          <cell r="B666" t="str">
            <v>Remoção de placas</v>
          </cell>
          <cell r="C666" t="str">
            <v>U</v>
          </cell>
          <cell r="D666">
            <v>15.01</v>
          </cell>
          <cell r="E666">
            <v>10.24</v>
          </cell>
        </row>
        <row r="667">
          <cell r="A667">
            <v>42830</v>
          </cell>
          <cell r="B667" t="str">
            <v>Braço projetado com altura maior ou igual à 5,50 metros e vão de 3,80 metros (Execução, incluindo instalação, base de concreto, chumbadores, colocação da placa, fornecimento e tranporte dos materiais)</v>
          </cell>
          <cell r="C667" t="str">
            <v>U</v>
          </cell>
          <cell r="D667">
            <v>2211.63</v>
          </cell>
          <cell r="E667">
            <v>1508.82</v>
          </cell>
        </row>
        <row r="668">
          <cell r="A668">
            <v>42829</v>
          </cell>
          <cell r="B668" t="str">
            <v>Braço projetado com altura maior ou igual à 5,50 metros e vão de 4,80 metros (Execução, incluindo instalação, base de concreto, chumbadores ,colocação da placa, fornecimento e tranporte dos materiais)</v>
          </cell>
          <cell r="C668" t="str">
            <v>U</v>
          </cell>
          <cell r="D668">
            <v>2747.04</v>
          </cell>
          <cell r="E668">
            <v>1874.09</v>
          </cell>
        </row>
        <row r="669">
          <cell r="A669">
            <v>107</v>
          </cell>
          <cell r="B669" t="str">
            <v>Conservação</v>
          </cell>
        </row>
        <row r="670">
          <cell r="A670">
            <v>41292</v>
          </cell>
          <cell r="B670" t="str">
            <v>Roçada manual leve (Incluindo remoção do material até 5 km)</v>
          </cell>
          <cell r="C670" t="str">
            <v>ha</v>
          </cell>
          <cell r="D670">
            <v>1476.44</v>
          </cell>
          <cell r="E670">
            <v>1007.26</v>
          </cell>
        </row>
        <row r="671">
          <cell r="A671">
            <v>41293</v>
          </cell>
          <cell r="B671" t="str">
            <v>Roçada manual pesada (Incluindo remoção do material até 5 km)</v>
          </cell>
          <cell r="C671" t="str">
            <v>ha</v>
          </cell>
          <cell r="D671">
            <v>2104.5700000000002</v>
          </cell>
          <cell r="E671">
            <v>1435.78</v>
          </cell>
        </row>
        <row r="672">
          <cell r="A672">
            <v>41295</v>
          </cell>
          <cell r="B672" t="str">
            <v>Roçada mecanizada (Incluindo remoção do material até 5 km)</v>
          </cell>
          <cell r="C672" t="str">
            <v>ha</v>
          </cell>
          <cell r="D672">
            <v>977.98</v>
          </cell>
          <cell r="E672">
            <v>667.2</v>
          </cell>
        </row>
        <row r="673">
          <cell r="A673">
            <v>41296</v>
          </cell>
          <cell r="B673" t="str">
            <v>Capina (Incluindo remoção do material até 5 km)</v>
          </cell>
          <cell r="C673" t="str">
            <v>ha</v>
          </cell>
          <cell r="D673">
            <v>5853.67</v>
          </cell>
          <cell r="E673">
            <v>3993.5</v>
          </cell>
        </row>
        <row r="674">
          <cell r="A674">
            <v>41388</v>
          </cell>
          <cell r="B674" t="str">
            <v>Encascalhamento (Execução, incluindo escavação, carga e descarga, umidecimento e espalhamento do material)</v>
          </cell>
          <cell r="C674" t="str">
            <v>m3</v>
          </cell>
          <cell r="D674">
            <v>8.68</v>
          </cell>
          <cell r="E674">
            <v>5.92</v>
          </cell>
        </row>
        <row r="675">
          <cell r="A675">
            <v>43246</v>
          </cell>
          <cell r="B675" t="str">
            <v>Conformação do leito estradal, inclusive umidecimento</v>
          </cell>
          <cell r="C675" t="str">
            <v>ha</v>
          </cell>
          <cell r="D675">
            <v>722.99</v>
          </cell>
          <cell r="E675">
            <v>493.24</v>
          </cell>
        </row>
        <row r="676">
          <cell r="A676">
            <v>41278</v>
          </cell>
          <cell r="B676" t="str">
            <v>Cerca de arame farpado, tipo OC.CA-01 (com mourões de madeira) (Execução, incluindo escavação, fornecimento, assentamento e transporte dos materiais)</v>
          </cell>
          <cell r="C676" t="str">
            <v>m</v>
          </cell>
          <cell r="D676">
            <v>16.36</v>
          </cell>
          <cell r="E676">
            <v>11.16</v>
          </cell>
        </row>
        <row r="677">
          <cell r="A677">
            <v>41279</v>
          </cell>
          <cell r="B677" t="str">
            <v>Reconfecção de cerca com reaproveitamento de 70% de materiais</v>
          </cell>
          <cell r="C677" t="str">
            <v>m</v>
          </cell>
          <cell r="D677">
            <v>10.85</v>
          </cell>
          <cell r="E677">
            <v>7.4</v>
          </cell>
        </row>
        <row r="678">
          <cell r="A678">
            <v>41288</v>
          </cell>
          <cell r="B678" t="str">
            <v>Remanejamento de cerca, com aproveitamento do material</v>
          </cell>
          <cell r="C678" t="str">
            <v>m</v>
          </cell>
          <cell r="D678">
            <v>14.38</v>
          </cell>
          <cell r="E678">
            <v>9.81</v>
          </cell>
        </row>
        <row r="679">
          <cell r="A679">
            <v>41291</v>
          </cell>
          <cell r="B679" t="str">
            <v>Remoção de cercas</v>
          </cell>
          <cell r="C679" t="str">
            <v>m</v>
          </cell>
          <cell r="D679">
            <v>6.92</v>
          </cell>
          <cell r="E679">
            <v>4.72</v>
          </cell>
        </row>
        <row r="680">
          <cell r="A680">
            <v>42216</v>
          </cell>
          <cell r="B680" t="str">
            <v>Mata-Burro em trilhos tipo OC.MB-01 (Execução, incluindo escavação, fornecimento, assentamento e transporte dos materiais)</v>
          </cell>
          <cell r="C680" t="str">
            <v>U</v>
          </cell>
          <cell r="D680">
            <v>6475.44</v>
          </cell>
          <cell r="E680">
            <v>4417.68</v>
          </cell>
        </row>
        <row r="681">
          <cell r="A681">
            <v>42282</v>
          </cell>
          <cell r="B681" t="str">
            <v>Remoção de Mata-Burro em trilhos tipo OC.MB-01</v>
          </cell>
          <cell r="C681" t="str">
            <v>U</v>
          </cell>
          <cell r="D681">
            <v>463.43</v>
          </cell>
          <cell r="E681">
            <v>316.16000000000003</v>
          </cell>
        </row>
        <row r="682">
          <cell r="A682">
            <v>41763</v>
          </cell>
          <cell r="B682" t="str">
            <v>Defensa Singela semi-maleável SV-DSM-02 (Execução, incluindo fornecimento, colocação e transporte de todos os materiais)</v>
          </cell>
          <cell r="C682" t="str">
            <v>m</v>
          </cell>
          <cell r="D682">
            <v>251.18</v>
          </cell>
          <cell r="E682">
            <v>171.36</v>
          </cell>
        </row>
        <row r="683">
          <cell r="A683">
            <v>41379</v>
          </cell>
          <cell r="B683" t="str">
            <v>Porteira tipo OC.PT (Execução, incluindo escavação, fornecimento, assentamento e transporte dos materiais)</v>
          </cell>
          <cell r="C683" t="str">
            <v>U</v>
          </cell>
          <cell r="D683">
            <v>1439.83</v>
          </cell>
          <cell r="E683">
            <v>982.28</v>
          </cell>
        </row>
        <row r="684">
          <cell r="A684">
            <v>41387</v>
          </cell>
          <cell r="B684" t="str">
            <v>Armação de aço tipo CA-50 (Execução, incluindo preparo, dobragem, colocação nas formas e transporte de todos dos materiais)</v>
          </cell>
          <cell r="C684" t="str">
            <v>Kg</v>
          </cell>
          <cell r="D684">
            <v>8.7100000000000009</v>
          </cell>
          <cell r="E684">
            <v>5.94</v>
          </cell>
        </row>
        <row r="685">
          <cell r="A685">
            <v>42283</v>
          </cell>
          <cell r="B685" t="str">
            <v>Passeio de concreto (FCK &gt;= 11 MPa - Espessura de 6 cm) (Execução, incluindo fornecimento e transporte de todos os materiais)</v>
          </cell>
          <cell r="C685" t="str">
            <v>m2</v>
          </cell>
          <cell r="D685">
            <v>39.659999999999997</v>
          </cell>
          <cell r="E685">
            <v>27.06</v>
          </cell>
        </row>
        <row r="686">
          <cell r="A686">
            <v>41396</v>
          </cell>
          <cell r="B686" t="str">
            <v>Conformação das caixas de empréstimos e jazidas (Execução, incluindo regularização, fornecimento e transporte de todos os materiais)</v>
          </cell>
          <cell r="C686" t="str">
            <v>m2</v>
          </cell>
          <cell r="D686">
            <v>0.26</v>
          </cell>
          <cell r="E686">
            <v>0.18</v>
          </cell>
        </row>
        <row r="687">
          <cell r="A687">
            <v>41399</v>
          </cell>
          <cell r="B687" t="str">
            <v>Conformação e proteção dos locais de bota fora (Execução, incluindo regularização, fornecimento e transporte de todos os materiais)</v>
          </cell>
          <cell r="C687" t="str">
            <v>m2</v>
          </cell>
          <cell r="D687">
            <v>0.26</v>
          </cell>
          <cell r="E687">
            <v>0.18</v>
          </cell>
        </row>
        <row r="688">
          <cell r="A688">
            <v>41400</v>
          </cell>
          <cell r="B688" t="str">
            <v>Estocagem da camada vegetal de caixas de emprestimo e jazidas</v>
          </cell>
          <cell r="C688" t="str">
            <v>m2</v>
          </cell>
          <cell r="D688">
            <v>0.18</v>
          </cell>
          <cell r="E688">
            <v>0.12</v>
          </cell>
        </row>
        <row r="689">
          <cell r="A689">
            <v>41401</v>
          </cell>
          <cell r="B689" t="str">
            <v>Reposição de camada vegetal em caixa de empréstimo e jazidas</v>
          </cell>
          <cell r="C689" t="str">
            <v>m2</v>
          </cell>
          <cell r="D689">
            <v>0.94</v>
          </cell>
          <cell r="E689">
            <v>0.64</v>
          </cell>
        </row>
        <row r="690">
          <cell r="A690">
            <v>41402</v>
          </cell>
          <cell r="B690" t="str">
            <v>Revestimento vegetal com gramas em placas (Execução, incluindo fornecimento, umidecimento, corte e carga da grama)</v>
          </cell>
          <cell r="C690" t="str">
            <v>m2</v>
          </cell>
          <cell r="D690">
            <v>8.15</v>
          </cell>
          <cell r="E690">
            <v>5.56</v>
          </cell>
        </row>
        <row r="691">
          <cell r="A691">
            <v>41404</v>
          </cell>
          <cell r="B691" t="str">
            <v>Revestimento vegetal com semeadura manual</v>
          </cell>
          <cell r="C691" t="str">
            <v>m2</v>
          </cell>
          <cell r="D691">
            <v>1.93</v>
          </cell>
          <cell r="E691">
            <v>1.32</v>
          </cell>
        </row>
        <row r="692">
          <cell r="A692">
            <v>41781</v>
          </cell>
          <cell r="B692" t="str">
            <v>Arborização com o fornecimento e transporte da muda (Execução, incluindo fornecimento e transporte dos materiais)</v>
          </cell>
          <cell r="C692" t="str">
            <v>U</v>
          </cell>
          <cell r="D692">
            <v>9.35</v>
          </cell>
          <cell r="E692">
            <v>6.38</v>
          </cell>
        </row>
        <row r="693">
          <cell r="A693">
            <v>41732</v>
          </cell>
          <cell r="B693" t="str">
            <v>Transporte da grama</v>
          </cell>
          <cell r="C693" t="str">
            <v>m2*Km</v>
          </cell>
          <cell r="D693">
            <v>0.06</v>
          </cell>
          <cell r="E693">
            <v>0.04</v>
          </cell>
        </row>
        <row r="694">
          <cell r="A694">
            <v>41297</v>
          </cell>
          <cell r="B694" t="str">
            <v>Limpeza de dispositivo de drenagem superficial (Execução, incluindo capina lateral largura 0,20m e remoção de entulho)</v>
          </cell>
          <cell r="C694" t="str">
            <v>km</v>
          </cell>
          <cell r="D694">
            <v>818.27</v>
          </cell>
          <cell r="E694">
            <v>558.24</v>
          </cell>
        </row>
        <row r="695">
          <cell r="A695">
            <v>41300</v>
          </cell>
          <cell r="B695" t="str">
            <v>Limpeza de bueiros (Incluindo remoção do material para local adequado)</v>
          </cell>
          <cell r="C695" t="str">
            <v>hxh</v>
          </cell>
          <cell r="D695">
            <v>18.72</v>
          </cell>
          <cell r="E695">
            <v>12.77</v>
          </cell>
        </row>
        <row r="696">
          <cell r="A696">
            <v>42874</v>
          </cell>
          <cell r="B696" t="str">
            <v>Limpeza mecânica de bueiros por hidrojateamento, com obstrução média - Ø 0,40 m</v>
          </cell>
          <cell r="C696" t="str">
            <v>m</v>
          </cell>
          <cell r="D696">
            <v>31.65</v>
          </cell>
          <cell r="E696">
            <v>21.59</v>
          </cell>
        </row>
        <row r="697">
          <cell r="A697">
            <v>42875</v>
          </cell>
          <cell r="B697" t="str">
            <v>Limpeza mecânica de bueiros por hidrojateamento, com obstrução média - Ø 0,60 m</v>
          </cell>
          <cell r="C697" t="str">
            <v>m</v>
          </cell>
          <cell r="D697">
            <v>35.6</v>
          </cell>
          <cell r="E697">
            <v>24.29</v>
          </cell>
        </row>
        <row r="698">
          <cell r="A698">
            <v>42876</v>
          </cell>
          <cell r="B698" t="str">
            <v>Limpeza mecânica de bueiros por hidrojateamento, com obstrução média - Ø 0,80 m</v>
          </cell>
          <cell r="C698" t="str">
            <v>m</v>
          </cell>
          <cell r="D698">
            <v>42.71</v>
          </cell>
          <cell r="E698">
            <v>29.14</v>
          </cell>
        </row>
        <row r="699">
          <cell r="A699">
            <v>42877</v>
          </cell>
          <cell r="B699" t="str">
            <v>Limpeza mecânica de bueiros por hidrojateamento, com obstrução média - Ø 1,00 m</v>
          </cell>
          <cell r="C699" t="str">
            <v>m</v>
          </cell>
          <cell r="D699">
            <v>50.61</v>
          </cell>
          <cell r="E699">
            <v>34.53</v>
          </cell>
        </row>
        <row r="700">
          <cell r="A700">
            <v>41316</v>
          </cell>
          <cell r="B700" t="str">
            <v>Caiação a duas demãos (Execução, incluindo fornecimento e transporte dos materiais)</v>
          </cell>
          <cell r="C700" t="str">
            <v>m2</v>
          </cell>
          <cell r="D700">
            <v>2.93</v>
          </cell>
          <cell r="E700">
            <v>2</v>
          </cell>
        </row>
        <row r="701">
          <cell r="A701">
            <v>43273</v>
          </cell>
          <cell r="B701" t="str">
            <v>Tapa buraco - aplicação da massa (Execução incluindo pintura de ligação)</v>
          </cell>
          <cell r="C701" t="str">
            <v>m3</v>
          </cell>
          <cell r="D701">
            <v>201.05</v>
          </cell>
          <cell r="E701">
            <v>137.16</v>
          </cell>
        </row>
        <row r="702">
          <cell r="A702">
            <v>41321</v>
          </cell>
          <cell r="B702" t="str">
            <v>Usinagem de pré-misturado a frio para tapa-buraco sem fornecimento do material betuminos (Execução, incluindo fornecimento dos agregados)</v>
          </cell>
          <cell r="C702" t="str">
            <v>m3</v>
          </cell>
          <cell r="D702">
            <v>105.27</v>
          </cell>
          <cell r="E702">
            <v>71.819999999999993</v>
          </cell>
        </row>
        <row r="703">
          <cell r="A703">
            <v>41329</v>
          </cell>
          <cell r="B703" t="str">
            <v>Usinagem de concreto betuminoso usinado a quente para tapa-buraco sem fornecimento do material betuminoso (Execução, incluindo fornecimento dos agregados)</v>
          </cell>
          <cell r="C703" t="str">
            <v>m3</v>
          </cell>
          <cell r="D703">
            <v>187.07</v>
          </cell>
          <cell r="E703">
            <v>127.62</v>
          </cell>
        </row>
        <row r="704">
          <cell r="A704">
            <v>44505</v>
          </cell>
          <cell r="B704" t="str">
            <v>Usinagem de concreto betuminoso usinado a quente para tapa-buraco com fornecimento do material betuminoso (Execução, incluindo fornecimento e transporte dos agregados e do material betuminoso)</v>
          </cell>
          <cell r="C704" t="str">
            <v>m3</v>
          </cell>
          <cell r="D704">
            <v>473.29</v>
          </cell>
          <cell r="E704">
            <v>322.89</v>
          </cell>
        </row>
        <row r="705">
          <cell r="A705">
            <v>44638</v>
          </cell>
          <cell r="B705" t="str">
            <v>Tapa-buraco com concreto betuminoso usinado a quente sem fornecimento do material betuminoso (Execução incluindo usinagem, pintura de ligação, aplicação da massa, fornecimento e transporte dos agregados, exclui fornecimento e transporte do material betuminoso)</v>
          </cell>
          <cell r="C705" t="str">
            <v>m3</v>
          </cell>
          <cell r="D705">
            <v>390.08</v>
          </cell>
          <cell r="E705">
            <v>266.12</v>
          </cell>
        </row>
        <row r="706">
          <cell r="A706">
            <v>41320</v>
          </cell>
          <cell r="B706" t="str">
            <v>Tapa-buraco com pré-misturado a frio com fornecimento do material betuminoso (Execução incluindo usinagem, pintura de ligação, aplicação da massa, fornecimento e transporte dos agregados, fornecimento e transporte de material betuminoso)</v>
          </cell>
          <cell r="C706" t="str">
            <v>m3</v>
          </cell>
          <cell r="D706">
            <v>596.17999999999995</v>
          </cell>
          <cell r="E706">
            <v>406.73</v>
          </cell>
        </row>
        <row r="707">
          <cell r="A707">
            <v>43439</v>
          </cell>
          <cell r="B707" t="str">
            <v>Remendo superficial (Execução, incluindo escavação e carga do material granular)</v>
          </cell>
          <cell r="C707" t="str">
            <v>m2</v>
          </cell>
          <cell r="D707">
            <v>26.69</v>
          </cell>
          <cell r="E707">
            <v>18.21</v>
          </cell>
        </row>
        <row r="708">
          <cell r="A708">
            <v>41334</v>
          </cell>
          <cell r="B708" t="str">
            <v>Remendo profundo. recomposição da camada granular (Execução incluindo escavação e carga do material granular)</v>
          </cell>
          <cell r="C708" t="str">
            <v>m3</v>
          </cell>
          <cell r="D708">
            <v>172.45</v>
          </cell>
          <cell r="E708">
            <v>117.65</v>
          </cell>
        </row>
        <row r="709">
          <cell r="A709">
            <v>41336</v>
          </cell>
          <cell r="B709" t="str">
            <v>Horas de servente</v>
          </cell>
          <cell r="C709" t="str">
            <v>hora</v>
          </cell>
          <cell r="D709">
            <v>14.17</v>
          </cell>
          <cell r="E709">
            <v>9.67</v>
          </cell>
        </row>
        <row r="710">
          <cell r="A710">
            <v>41337</v>
          </cell>
          <cell r="B710" t="str">
            <v>Transporte de material de jazida para conservação. Distância média de transporte  &lt;= 10,00 km</v>
          </cell>
          <cell r="C710" t="str">
            <v>M3xKM</v>
          </cell>
          <cell r="D710">
            <v>1.45</v>
          </cell>
          <cell r="E710">
            <v>0.99</v>
          </cell>
        </row>
        <row r="711">
          <cell r="A711">
            <v>41338</v>
          </cell>
          <cell r="B711" t="str">
            <v>Transporte de material de jazida para conservação. Distância média de transporte de 10,10 a 15,00 km</v>
          </cell>
          <cell r="C711" t="str">
            <v>M3xKM</v>
          </cell>
          <cell r="D711">
            <v>1.07</v>
          </cell>
          <cell r="E711">
            <v>0.73</v>
          </cell>
        </row>
        <row r="712">
          <cell r="A712">
            <v>41339</v>
          </cell>
          <cell r="B712" t="str">
            <v>Transporte de material de jazida para conservação. Distância média de transporte de 15,10 a 20,00 km</v>
          </cell>
          <cell r="C712" t="str">
            <v>M3xKM</v>
          </cell>
          <cell r="D712">
            <v>1.04</v>
          </cell>
          <cell r="E712">
            <v>0.71</v>
          </cell>
        </row>
        <row r="713">
          <cell r="A713">
            <v>41340</v>
          </cell>
          <cell r="B713" t="str">
            <v>Transporte de material de jazida para conservação. Distância média de transporte de 20,10 a 25,00 km</v>
          </cell>
          <cell r="C713" t="str">
            <v>M3xKM</v>
          </cell>
          <cell r="D713">
            <v>1.01</v>
          </cell>
          <cell r="E713">
            <v>0.69</v>
          </cell>
        </row>
        <row r="714">
          <cell r="A714">
            <v>41341</v>
          </cell>
          <cell r="B714" t="str">
            <v>Transporte de material de jazida para conservação. Distância média de transporte de 25,10 a 30,00 km</v>
          </cell>
          <cell r="C714" t="str">
            <v>M3xKM</v>
          </cell>
          <cell r="D714">
            <v>1</v>
          </cell>
          <cell r="E714">
            <v>0.68</v>
          </cell>
        </row>
        <row r="715">
          <cell r="A715">
            <v>41342</v>
          </cell>
          <cell r="B715" t="str">
            <v>Transporte de material de jazida para conservação. Distância média de transporte de 30,10 a 40,00 km</v>
          </cell>
          <cell r="C715" t="str">
            <v>M3xKM</v>
          </cell>
          <cell r="D715">
            <v>0.94</v>
          </cell>
          <cell r="E715">
            <v>0.64</v>
          </cell>
        </row>
        <row r="716">
          <cell r="A716">
            <v>41343</v>
          </cell>
          <cell r="B716" t="str">
            <v>Transporte de material de jazida para conservação. Distância média de transporte de 40,10 a 50,00 km</v>
          </cell>
          <cell r="C716" t="str">
            <v>M3xKM</v>
          </cell>
          <cell r="D716">
            <v>0.94</v>
          </cell>
          <cell r="E716">
            <v>0.64</v>
          </cell>
        </row>
        <row r="717">
          <cell r="A717">
            <v>41344</v>
          </cell>
          <cell r="B717" t="str">
            <v>Transporte de material de jazida para conservação. Distância média de transporte &gt; 50,10 km</v>
          </cell>
          <cell r="C717" t="str">
            <v>M3xKM</v>
          </cell>
          <cell r="D717">
            <v>0.88</v>
          </cell>
          <cell r="E717">
            <v>0.6</v>
          </cell>
        </row>
        <row r="718">
          <cell r="A718">
            <v>41345</v>
          </cell>
          <cell r="B718" t="str">
            <v>Transporte de agregados para conservação. Distância média de transporte &lt;= 10,00 km</v>
          </cell>
          <cell r="C718" t="str">
            <v>M3xKM</v>
          </cell>
          <cell r="D718">
            <v>1.36</v>
          </cell>
          <cell r="E718">
            <v>0.93</v>
          </cell>
        </row>
        <row r="719">
          <cell r="A719">
            <v>41346</v>
          </cell>
          <cell r="B719" t="str">
            <v>Transporte de agregados para conservação. Distância média de transporte de 10,10 a 15,00 km</v>
          </cell>
          <cell r="C719" t="str">
            <v>M3xKM</v>
          </cell>
          <cell r="D719">
            <v>1.01</v>
          </cell>
          <cell r="E719">
            <v>0.69</v>
          </cell>
        </row>
        <row r="720">
          <cell r="A720">
            <v>41347</v>
          </cell>
          <cell r="B720" t="str">
            <v>Transporte de agregados para conservação. Distância média de transporte de 15,10 a 20,00 km</v>
          </cell>
          <cell r="C720" t="str">
            <v>M3xKM</v>
          </cell>
          <cell r="D720">
            <v>0.98</v>
          </cell>
          <cell r="E720">
            <v>0.67</v>
          </cell>
        </row>
        <row r="721">
          <cell r="A721">
            <v>41348</v>
          </cell>
          <cell r="B721" t="str">
            <v>Transporte de agregados para conservação. Distância média de transporte de 20,10 a 25,00 km</v>
          </cell>
          <cell r="C721" t="str">
            <v>M3xKM</v>
          </cell>
          <cell r="D721">
            <v>0.94</v>
          </cell>
          <cell r="E721">
            <v>0.64</v>
          </cell>
        </row>
        <row r="722">
          <cell r="A722">
            <v>41349</v>
          </cell>
          <cell r="B722" t="str">
            <v>Transporte de agregados para conservação. Distância média de transporte de 25,10 a 30,00 km</v>
          </cell>
          <cell r="C722" t="str">
            <v>M3xKM</v>
          </cell>
          <cell r="D722">
            <v>0.94</v>
          </cell>
          <cell r="E722">
            <v>0.64</v>
          </cell>
        </row>
        <row r="723">
          <cell r="A723">
            <v>41350</v>
          </cell>
          <cell r="B723" t="str">
            <v>Transporte de agregados para conservação. Distância média de transporte de 30,10 a 40,00 km</v>
          </cell>
          <cell r="C723" t="str">
            <v>M3xKM</v>
          </cell>
          <cell r="D723">
            <v>0.88</v>
          </cell>
          <cell r="E723">
            <v>0.6</v>
          </cell>
        </row>
        <row r="724">
          <cell r="A724">
            <v>41351</v>
          </cell>
          <cell r="B724" t="str">
            <v>Transporte de agregados para conservação. Distância média de transporte de 40,10 a 50,00 km</v>
          </cell>
          <cell r="C724" t="str">
            <v>M3xKM</v>
          </cell>
          <cell r="D724">
            <v>0.88</v>
          </cell>
          <cell r="E724">
            <v>0.6</v>
          </cell>
        </row>
        <row r="725">
          <cell r="A725">
            <v>41352</v>
          </cell>
          <cell r="B725" t="str">
            <v>Transporte de agregados para conservação. Distância média de transporte &gt; 50,10 km</v>
          </cell>
          <cell r="C725" t="str">
            <v>M3xKM</v>
          </cell>
          <cell r="D725">
            <v>0.82</v>
          </cell>
          <cell r="E725">
            <v>0.56000000000000005</v>
          </cell>
        </row>
        <row r="726">
          <cell r="A726">
            <v>41353</v>
          </cell>
          <cell r="B726" t="str">
            <v>Transporte de pré-misturado a frio. Distância média de transporte &lt;= 10,0 km (Densidade material solto)</v>
          </cell>
          <cell r="C726" t="str">
            <v>M3xKM</v>
          </cell>
          <cell r="D726">
            <v>1.55</v>
          </cell>
          <cell r="E726">
            <v>1.06</v>
          </cell>
        </row>
        <row r="727">
          <cell r="A727">
            <v>41354</v>
          </cell>
          <cell r="B727" t="str">
            <v>Transporte de pré-misturado a frio. Distância média de transporte de 10,10 a 15,00 km (Densidade de material solto)</v>
          </cell>
          <cell r="C727" t="str">
            <v>m3*km</v>
          </cell>
          <cell r="D727">
            <v>1.1399999999999999</v>
          </cell>
          <cell r="E727">
            <v>0.78</v>
          </cell>
        </row>
        <row r="728">
          <cell r="A728">
            <v>41355</v>
          </cell>
          <cell r="B728" t="str">
            <v>Transporte de pré-misturado a frio. Distância média de transporte de 15,10 a 20,00 km (Densidade de material solto)</v>
          </cell>
          <cell r="C728" t="str">
            <v>M3xKM</v>
          </cell>
          <cell r="D728">
            <v>1.1100000000000001</v>
          </cell>
          <cell r="E728">
            <v>0.76</v>
          </cell>
        </row>
        <row r="729">
          <cell r="A729">
            <v>41356</v>
          </cell>
          <cell r="B729" t="str">
            <v>Transporte de pré-misturado a frio. Distância média de transporte de 20,10 a 25.00 km (Densidade de material solto)</v>
          </cell>
          <cell r="C729" t="str">
            <v>m3*km</v>
          </cell>
          <cell r="D729">
            <v>1.07</v>
          </cell>
          <cell r="E729">
            <v>0.73</v>
          </cell>
        </row>
        <row r="730">
          <cell r="A730">
            <v>41357</v>
          </cell>
          <cell r="B730" t="str">
            <v>Transporte de pré-misturado a frio. Distância média de transporte de 25,10 a 30,00 km (Densidade de material solto)</v>
          </cell>
          <cell r="C730" t="str">
            <v>M3xKM</v>
          </cell>
          <cell r="D730">
            <v>1.06</v>
          </cell>
          <cell r="E730">
            <v>0.72</v>
          </cell>
        </row>
        <row r="731">
          <cell r="A731">
            <v>41358</v>
          </cell>
          <cell r="B731" t="str">
            <v>Transporte de pré-misturado a frio. Distância média de transporte de 30,10 a 40,00 km (Densidade de material solto)</v>
          </cell>
          <cell r="C731" t="str">
            <v>M3xKM</v>
          </cell>
          <cell r="D731">
            <v>1</v>
          </cell>
          <cell r="E731">
            <v>0.68</v>
          </cell>
        </row>
        <row r="732">
          <cell r="A732">
            <v>41359</v>
          </cell>
          <cell r="B732" t="str">
            <v>Transporte de pré-misturado a frio. Distância média de transporte de 40,10 a 50,00 km (Densidade de material solto)</v>
          </cell>
          <cell r="C732" t="str">
            <v>M3xKM</v>
          </cell>
          <cell r="D732">
            <v>1</v>
          </cell>
          <cell r="E732">
            <v>0.68</v>
          </cell>
        </row>
        <row r="733">
          <cell r="A733">
            <v>41360</v>
          </cell>
          <cell r="B733" t="str">
            <v>Transporte de pré-misturado a frio. Distância média de transporte &gt; 50,00 km (Densidade de material solto)</v>
          </cell>
          <cell r="C733" t="str">
            <v>M3xKM</v>
          </cell>
          <cell r="D733">
            <v>0.94</v>
          </cell>
          <cell r="E733">
            <v>0.64</v>
          </cell>
        </row>
        <row r="734">
          <cell r="A734">
            <v>41361</v>
          </cell>
          <cell r="B734" t="str">
            <v>Transporte de concreto betuminoso usinado a quente. Distância média de transporte &lt;= 10,00 km (Densidade de material solto)</v>
          </cell>
          <cell r="C734" t="str">
            <v>M3xKM</v>
          </cell>
          <cell r="D734">
            <v>1.55</v>
          </cell>
          <cell r="E734">
            <v>1.06</v>
          </cell>
        </row>
        <row r="735">
          <cell r="A735">
            <v>41362</v>
          </cell>
          <cell r="B735" t="str">
            <v>Transporte de concreto betuminoso usinado a quente. Distância média de transporte de 10,10 a 15,00 km (Densidade de material solto)</v>
          </cell>
          <cell r="C735" t="str">
            <v>M3xKM</v>
          </cell>
          <cell r="D735">
            <v>1.1399999999999999</v>
          </cell>
          <cell r="E735">
            <v>0.78</v>
          </cell>
        </row>
        <row r="736">
          <cell r="A736">
            <v>41363</v>
          </cell>
          <cell r="B736" t="str">
            <v>Transporte de concreto betuminoso usinado a quente. Distância média de transporte de 15,10 a 20,00 km (Densidade de material solto)</v>
          </cell>
          <cell r="C736" t="str">
            <v>M3xKM</v>
          </cell>
          <cell r="D736">
            <v>1.1100000000000001</v>
          </cell>
          <cell r="E736">
            <v>0.76</v>
          </cell>
        </row>
        <row r="737">
          <cell r="A737">
            <v>41364</v>
          </cell>
          <cell r="B737" t="str">
            <v>Transporte de concreto betuminoso usinado a quente. Distância média de transporte de 20,10 a 25,00 km (densidade de material solto)</v>
          </cell>
          <cell r="C737" t="str">
            <v>M3xKM</v>
          </cell>
          <cell r="D737">
            <v>1.07</v>
          </cell>
          <cell r="E737">
            <v>0.73</v>
          </cell>
        </row>
        <row r="738">
          <cell r="A738">
            <v>41365</v>
          </cell>
          <cell r="B738" t="str">
            <v>Transporte de concreto betuminoso usinado a quente. Distância média de transporte de 25,10 a 30,00 km (Densidade de material solto)</v>
          </cell>
          <cell r="C738" t="str">
            <v>M3xKM</v>
          </cell>
          <cell r="D738">
            <v>1.06</v>
          </cell>
          <cell r="E738">
            <v>0.72</v>
          </cell>
        </row>
        <row r="739">
          <cell r="A739">
            <v>41366</v>
          </cell>
          <cell r="B739" t="str">
            <v>Transporte de concreto betuminoso usinado a quente. Distância média de transporte de 30,10 a 40,00 km (Densidade de material solto)</v>
          </cell>
          <cell r="C739" t="str">
            <v>M3xKM</v>
          </cell>
          <cell r="D739">
            <v>1</v>
          </cell>
          <cell r="E739">
            <v>0.68</v>
          </cell>
        </row>
        <row r="740">
          <cell r="A740">
            <v>41367</v>
          </cell>
          <cell r="B740" t="str">
            <v>Transporte de concreto betuminoso usinado a quente. Distância média de transporte de 40,10 a 50,00 km (Densidade de material solto)</v>
          </cell>
          <cell r="C740" t="str">
            <v>M3xKM</v>
          </cell>
          <cell r="D740">
            <v>1</v>
          </cell>
          <cell r="E740">
            <v>0.68</v>
          </cell>
        </row>
        <row r="741">
          <cell r="A741">
            <v>41368</v>
          </cell>
          <cell r="B741" t="str">
            <v>Transporte de concreto betuminoso usinado a quente. Distância média de transporte &gt;= 50,10 km (Densidade de material solto)</v>
          </cell>
          <cell r="C741" t="str">
            <v>M3xKM</v>
          </cell>
          <cell r="D741">
            <v>0.94</v>
          </cell>
          <cell r="E741">
            <v>0.64</v>
          </cell>
        </row>
        <row r="742">
          <cell r="A742">
            <v>41369</v>
          </cell>
          <cell r="B742" t="str">
            <v>Transporte de material de qualquer natureza. Distância média de transporte &lt;= 10,00 km</v>
          </cell>
          <cell r="C742" t="str">
            <v>TxKM</v>
          </cell>
          <cell r="D742">
            <v>0.91</v>
          </cell>
          <cell r="E742">
            <v>0.62</v>
          </cell>
        </row>
        <row r="743">
          <cell r="A743">
            <v>41370</v>
          </cell>
          <cell r="B743" t="str">
            <v>Transporte de material de qualquer natureza. Distância média de transporte de 10,10 a 15,00 km</v>
          </cell>
          <cell r="C743" t="str">
            <v>TxKM</v>
          </cell>
          <cell r="D743">
            <v>0.67</v>
          </cell>
          <cell r="E743">
            <v>0.46</v>
          </cell>
        </row>
        <row r="744">
          <cell r="A744">
            <v>41371</v>
          </cell>
          <cell r="B744" t="str">
            <v>Transporte de material de qualquer natureza. Distância média de transporte de 15,10 a 20,00 km</v>
          </cell>
          <cell r="C744" t="str">
            <v>TxKM</v>
          </cell>
          <cell r="D744">
            <v>0.64</v>
          </cell>
          <cell r="E744">
            <v>0.44</v>
          </cell>
        </row>
        <row r="745">
          <cell r="A745">
            <v>41372</v>
          </cell>
          <cell r="B745" t="str">
            <v>Transporte de material de qualquer natureza. Distância média de transporte de 20,10 a 25,00 km</v>
          </cell>
          <cell r="C745" t="str">
            <v>TxKM</v>
          </cell>
          <cell r="D745">
            <v>0.63</v>
          </cell>
          <cell r="E745">
            <v>0.43</v>
          </cell>
        </row>
        <row r="746">
          <cell r="A746">
            <v>41373</v>
          </cell>
          <cell r="B746" t="str">
            <v>Transporte de material de qualquer natureza. Distância média de transporte de 25,10 a 30,00 km</v>
          </cell>
          <cell r="C746" t="str">
            <v>TxKM</v>
          </cell>
          <cell r="D746">
            <v>0.62</v>
          </cell>
          <cell r="E746">
            <v>0.42</v>
          </cell>
        </row>
        <row r="747">
          <cell r="A747">
            <v>41374</v>
          </cell>
          <cell r="B747" t="str">
            <v>Transporte de material de qualquer natureza. Distância média de transporte de 30,10 a 40,00 km</v>
          </cell>
          <cell r="C747" t="str">
            <v>TxKM</v>
          </cell>
          <cell r="D747">
            <v>0.59</v>
          </cell>
          <cell r="E747">
            <v>0.4</v>
          </cell>
        </row>
        <row r="748">
          <cell r="A748">
            <v>41375</v>
          </cell>
          <cell r="B748" t="str">
            <v>Transporte de material de qualquer natureza. Distância média de transporte de 40,10 a 50,00 km</v>
          </cell>
          <cell r="C748" t="str">
            <v>TxKM</v>
          </cell>
          <cell r="D748">
            <v>0.59</v>
          </cell>
          <cell r="E748">
            <v>0.4</v>
          </cell>
        </row>
        <row r="749">
          <cell r="A749">
            <v>41376</v>
          </cell>
          <cell r="B749" t="str">
            <v>Transporte de material de qualquer natureza. Distância média de transporte &gt;= 50,10 km</v>
          </cell>
          <cell r="C749" t="str">
            <v>TxKM</v>
          </cell>
          <cell r="D749">
            <v>0.54</v>
          </cell>
          <cell r="E749">
            <v>0.37</v>
          </cell>
        </row>
        <row r="750">
          <cell r="A750">
            <v>108</v>
          </cell>
          <cell r="B750" t="str">
            <v>Obras de Arte Especiais</v>
          </cell>
        </row>
        <row r="751">
          <cell r="A751">
            <v>41596</v>
          </cell>
          <cell r="B751" t="str">
            <v>Muro de arrimo em concreto, tipo OC.MA-01 (Execução, incluindo fornecimento e transporte de todos os materiais)</v>
          </cell>
          <cell r="C751" t="str">
            <v>m3</v>
          </cell>
          <cell r="D751">
            <v>612.24</v>
          </cell>
          <cell r="E751">
            <v>417.68</v>
          </cell>
        </row>
        <row r="752">
          <cell r="A752">
            <v>41597</v>
          </cell>
          <cell r="B752" t="str">
            <v>Muro de arrimo em concreto, tipo OC.MA-02 (Execução, incluindo fornecimento e transporte de todos os materiais)</v>
          </cell>
          <cell r="C752" t="str">
            <v xml:space="preserve">m3 </v>
          </cell>
        </row>
        <row r="753">
          <cell r="A753">
            <v>41599</v>
          </cell>
          <cell r="B753" t="str">
            <v>Demolição de concreto simples</v>
          </cell>
          <cell r="C753" t="str">
            <v>m3</v>
          </cell>
          <cell r="D753">
            <v>127.07</v>
          </cell>
          <cell r="E753">
            <v>86.69</v>
          </cell>
        </row>
        <row r="754">
          <cell r="A754">
            <v>43107</v>
          </cell>
          <cell r="B754" t="str">
            <v>Demolição manual de concreto armado</v>
          </cell>
          <cell r="C754" t="str">
            <v>m3</v>
          </cell>
          <cell r="D754">
            <v>181.88</v>
          </cell>
          <cell r="E754">
            <v>124.08</v>
          </cell>
        </row>
        <row r="755">
          <cell r="A755">
            <v>41602</v>
          </cell>
          <cell r="B755" t="str">
            <v>Demolição mecânica de concreto armado</v>
          </cell>
          <cell r="C755" t="str">
            <v>m3</v>
          </cell>
          <cell r="D755">
            <v>153.44999999999999</v>
          </cell>
          <cell r="E755">
            <v>104.69</v>
          </cell>
        </row>
        <row r="756">
          <cell r="A756">
            <v>42445</v>
          </cell>
          <cell r="B756" t="str">
            <v>Demolição de guarda-corpo, incluindo a remoção do material demolido</v>
          </cell>
          <cell r="C756" t="str">
            <v>m</v>
          </cell>
          <cell r="D756">
            <v>54.95</v>
          </cell>
          <cell r="E756">
            <v>37.49</v>
          </cell>
        </row>
        <row r="757">
          <cell r="A757">
            <v>41614</v>
          </cell>
          <cell r="B757" t="str">
            <v>Formas planas de madeira de pinho de 3ª (Execução, incluindo desforma, fornecimento e transporte de todos os materiais)</v>
          </cell>
          <cell r="C757" t="str">
            <v>m2</v>
          </cell>
          <cell r="D757">
            <v>49.43</v>
          </cell>
          <cell r="E757">
            <v>33.72</v>
          </cell>
        </row>
        <row r="758">
          <cell r="A758">
            <v>42418</v>
          </cell>
          <cell r="B758" t="str">
            <v>Formas planas de compensado com revestimento resinado (Execução, incluindo desforma, fornecimento e transporte de todos os materiais)</v>
          </cell>
          <cell r="C758" t="str">
            <v>m2</v>
          </cell>
          <cell r="D758">
            <v>58.21</v>
          </cell>
          <cell r="E758">
            <v>39.71</v>
          </cell>
        </row>
        <row r="759">
          <cell r="A759">
            <v>43247</v>
          </cell>
          <cell r="B759" t="str">
            <v>Escoramento descontínuo de valas (Execução, incluindo fornecimento e transporte de todos os materiais)</v>
          </cell>
          <cell r="C759" t="str">
            <v>m3</v>
          </cell>
          <cell r="D759">
            <v>33.049999999999997</v>
          </cell>
          <cell r="E759">
            <v>22.55</v>
          </cell>
        </row>
        <row r="760">
          <cell r="A760">
            <v>41762</v>
          </cell>
          <cell r="B760" t="str">
            <v>Argamassa de cimento e areia traço 1:3 (Execução, incluindo fornecimento e transporte de todos os materiais)</v>
          </cell>
          <cell r="C760" t="str">
            <v>m3</v>
          </cell>
          <cell r="D760">
            <v>483.03</v>
          </cell>
          <cell r="E760">
            <v>329.53</v>
          </cell>
        </row>
        <row r="761">
          <cell r="A761">
            <v>41621</v>
          </cell>
          <cell r="B761" t="str">
            <v>Concreto ciclópico de cimento portland com 30% de pedra de mão, Fck &gt;= 10,0 Mpa (Execução, incluindo o fornecimento e transporte dos agregados)</v>
          </cell>
          <cell r="C761" t="str">
            <v>m3</v>
          </cell>
          <cell r="D761">
            <v>341.55</v>
          </cell>
          <cell r="E761">
            <v>233.01</v>
          </cell>
        </row>
        <row r="762">
          <cell r="A762">
            <v>41634</v>
          </cell>
          <cell r="B762" t="str">
            <v>Concreto ciclópico de cimento portland com 30% de pedra de mão, Fck &gt;= 13,5 Mpa (Execução, incluindo o fornecimento e transporte dos agregados)</v>
          </cell>
          <cell r="C762" t="str">
            <v>m3</v>
          </cell>
          <cell r="D762">
            <v>389.04</v>
          </cell>
          <cell r="E762">
            <v>265.41000000000003</v>
          </cell>
        </row>
        <row r="763">
          <cell r="A763">
            <v>41626</v>
          </cell>
          <cell r="B763" t="str">
            <v>Concreto ciclópico de cimento portland com 30% de pedra de mão, Fck &gt;= 15,0 Mpa (Execução, incluindo o fornecimento e transporte dos agregados)</v>
          </cell>
          <cell r="C763" t="str">
            <v>m3</v>
          </cell>
          <cell r="D763">
            <v>396.95</v>
          </cell>
          <cell r="E763">
            <v>270.81</v>
          </cell>
        </row>
        <row r="764">
          <cell r="A764">
            <v>42415</v>
          </cell>
          <cell r="B764" t="str">
            <v>Concreto magro de cimento Portland, Fck &gt;= 10,0 Mpa (Execução, incluindo o fornecimento e transporte dos agregados)</v>
          </cell>
          <cell r="C764" t="str">
            <v>m3</v>
          </cell>
          <cell r="D764">
            <v>373.22</v>
          </cell>
          <cell r="E764">
            <v>254.62</v>
          </cell>
        </row>
        <row r="765">
          <cell r="A765">
            <v>41622</v>
          </cell>
          <cell r="B765" t="str">
            <v>Concreto de cimento Portland, Fck &gt;= 11,0 Mpa (Execução, incluindo o fornecimento e transporte dos agregados)</v>
          </cell>
          <cell r="C765" t="str">
            <v>m3</v>
          </cell>
          <cell r="D765">
            <v>424.89</v>
          </cell>
          <cell r="E765">
            <v>289.87</v>
          </cell>
        </row>
        <row r="766">
          <cell r="A766">
            <v>41623</v>
          </cell>
          <cell r="B766" t="str">
            <v>Concreto de cimento Portland, Fck &gt;= 13,5 Mpa (Execução, incluindo o fornecimento e transporte dos agregados)</v>
          </cell>
          <cell r="C766" t="str">
            <v>m3</v>
          </cell>
          <cell r="D766">
            <v>448.64</v>
          </cell>
          <cell r="E766">
            <v>306.07</v>
          </cell>
        </row>
        <row r="767">
          <cell r="A767">
            <v>41624</v>
          </cell>
          <cell r="B767" t="str">
            <v>Concreto de cimento Portland, Fck &gt;= 15,0 Mpa (Execução, incluindo o fornecimento e transporte dos agregados)</v>
          </cell>
          <cell r="C767" t="str">
            <v>m3</v>
          </cell>
          <cell r="D767">
            <v>461.83</v>
          </cell>
          <cell r="E767">
            <v>315.07</v>
          </cell>
        </row>
        <row r="768">
          <cell r="A768">
            <v>41625</v>
          </cell>
          <cell r="B768" t="str">
            <v>Concreto de cimento Portland, Fck &gt;= 16,0 Mpa (Execução, incluindo o fornecimento e transporte dos agregados)</v>
          </cell>
          <cell r="C768" t="str">
            <v>m3</v>
          </cell>
          <cell r="D768">
            <v>468.69</v>
          </cell>
          <cell r="E768">
            <v>319.75</v>
          </cell>
        </row>
        <row r="769">
          <cell r="A769">
            <v>41627</v>
          </cell>
          <cell r="B769" t="str">
            <v>Concreto de cimento Portland, Fck &gt;= 18,0 Mpa (Execução, incluindo o fornecimento e transporte dos agregados)</v>
          </cell>
          <cell r="C769" t="str">
            <v>m3</v>
          </cell>
          <cell r="D769">
            <v>472.38</v>
          </cell>
          <cell r="E769">
            <v>322.27</v>
          </cell>
        </row>
        <row r="770">
          <cell r="A770">
            <v>41628</v>
          </cell>
          <cell r="B770" t="str">
            <v>Concreto de cimento Portland Fck &gt;= 20,0 Mpa (Execução, incluindo o fornecimento e transporte dos agregados)</v>
          </cell>
          <cell r="C770" t="str">
            <v>m3</v>
          </cell>
          <cell r="D770">
            <v>480.3</v>
          </cell>
          <cell r="E770">
            <v>327.67</v>
          </cell>
        </row>
        <row r="771">
          <cell r="A771">
            <v>41630</v>
          </cell>
          <cell r="B771" t="str">
            <v>Concreto de cimento Portland, Fck &gt;= 21,0 Mpa (Execução, incluindo o fornecimento e transporte dos agregados)</v>
          </cell>
          <cell r="C771" t="str">
            <v>m3</v>
          </cell>
          <cell r="D771">
            <v>483.2</v>
          </cell>
          <cell r="E771">
            <v>329.65</v>
          </cell>
        </row>
        <row r="772">
          <cell r="A772">
            <v>41632</v>
          </cell>
          <cell r="B772" t="str">
            <v>Concreto de cimento Portland, Fck &gt;= 25,0 Mpa (Execução, incluindo o fornecimento e transporte dos agregados)</v>
          </cell>
          <cell r="C772" t="str">
            <v>m3</v>
          </cell>
          <cell r="D772">
            <v>489.8</v>
          </cell>
          <cell r="E772">
            <v>334.15</v>
          </cell>
        </row>
        <row r="773">
          <cell r="A773">
            <v>41633</v>
          </cell>
          <cell r="B773" t="str">
            <v>Concreto de cimento Portland, Fck &gt;= 30,0 Mpa (Execução, incluindo o fornecimento e transporte dos agregados)</v>
          </cell>
          <cell r="C773" t="str">
            <v>m3</v>
          </cell>
          <cell r="D773">
            <v>504.04</v>
          </cell>
          <cell r="E773">
            <v>343.87</v>
          </cell>
        </row>
        <row r="774">
          <cell r="A774">
            <v>44908</v>
          </cell>
          <cell r="B774" t="str">
            <v>Ensecadeira de estacas prancha (Execução, incluindo fornecimento de todos os materiais)</v>
          </cell>
          <cell r="C774" t="str">
            <v>m2</v>
          </cell>
          <cell r="D774">
            <v>301.41000000000003</v>
          </cell>
          <cell r="E774">
            <v>205.63</v>
          </cell>
        </row>
        <row r="775">
          <cell r="A775">
            <v>42412</v>
          </cell>
          <cell r="B775" t="str">
            <v>Tubulão a céu aberto, com camisa de concreto pré-moldada com diametro de fuste Ø 1,20 m em solo (Execução, incluindo escavação, exclusive concreto para camisa)</v>
          </cell>
          <cell r="C775" t="str">
            <v>m</v>
          </cell>
          <cell r="D775">
            <v>607.79</v>
          </cell>
          <cell r="E775">
            <v>414.65</v>
          </cell>
        </row>
        <row r="776">
          <cell r="A776">
            <v>42442</v>
          </cell>
          <cell r="B776" t="str">
            <v>Tubulão a céu aberto, com camisa de concreto pré-moldada com diametro de fuste Ø 1,20 m, em rocha (Execução, incluindo escavação, exclusive concreto para camisa)</v>
          </cell>
          <cell r="C776" t="str">
            <v>m</v>
          </cell>
          <cell r="D776">
            <v>1088.8499999999999</v>
          </cell>
          <cell r="E776">
            <v>742.84</v>
          </cell>
        </row>
        <row r="777">
          <cell r="A777">
            <v>42455</v>
          </cell>
          <cell r="B777" t="str">
            <v>Tubulão a céu aberto, com camisa de concreto pré-moldada com diâmetro de fuste Ø 1,40 m em solo (Execução, incluindo escavação, exclusive concreto para camisa)</v>
          </cell>
          <cell r="C777" t="str">
            <v>m</v>
          </cell>
          <cell r="D777">
            <v>827.06</v>
          </cell>
          <cell r="E777">
            <v>564.24</v>
          </cell>
        </row>
        <row r="778">
          <cell r="A778">
            <v>42413</v>
          </cell>
          <cell r="B778" t="str">
            <v>Tubulão com ar comprimido com camisa de concreto pré moldada com diametro de fuste Ø 1,20 m, em solo (Execução, incluindo escavação, exclusive concreto para camisa)</v>
          </cell>
          <cell r="C778" t="str">
            <v>m</v>
          </cell>
          <cell r="D778">
            <v>3033.36</v>
          </cell>
          <cell r="E778">
            <v>2069.42</v>
          </cell>
        </row>
        <row r="779">
          <cell r="A779">
            <v>43462</v>
          </cell>
          <cell r="B779" t="str">
            <v xml:space="preserve">Tubulão com ar comprimido com camisa de concreto pré moldada com diametro de fuste Ø 1,20 m, em rocha (Execução, incluindo escavação, exclusive concreto para camisa) </v>
          </cell>
          <cell r="C779" t="str">
            <v>m</v>
          </cell>
          <cell r="D779">
            <v>5627.91</v>
          </cell>
          <cell r="E779">
            <v>3839.48</v>
          </cell>
        </row>
        <row r="780">
          <cell r="A780">
            <v>42811</v>
          </cell>
          <cell r="B780" t="str">
            <v>Tubulão com ar comprimido com camisa de concreto pré moldada com diametro de fuste Ø 1,40 m, em solo (Execução, incluindo escavação, exclusive concreto para camisa)</v>
          </cell>
          <cell r="C780" t="str">
            <v>m</v>
          </cell>
          <cell r="D780">
            <v>4128.6899999999996</v>
          </cell>
          <cell r="E780">
            <v>2816.68</v>
          </cell>
        </row>
        <row r="781">
          <cell r="A781">
            <v>43871</v>
          </cell>
          <cell r="B781" t="str">
            <v>Tubulão com ar comprimido com camisa de concreto pré moldada com diametro de fuste Ø 1,40 m, em rocha (Execução, incluindo escavação, exclusive concreto para camisa)</v>
          </cell>
          <cell r="C781" t="str">
            <v>m</v>
          </cell>
          <cell r="D781">
            <v>7660.12</v>
          </cell>
          <cell r="E781">
            <v>5225.8999999999996</v>
          </cell>
        </row>
        <row r="782">
          <cell r="A782">
            <v>43568</v>
          </cell>
          <cell r="B782" t="str">
            <v>Tubulão com ar comprimido com camisa de concreto pré-moldada com diâmetro de fuste Ø 1,60 m, em solo (Execução, incluindo escavação, exclusive concreto para camisa)</v>
          </cell>
          <cell r="C782" t="str">
            <v>m</v>
          </cell>
          <cell r="D782">
            <v>5392.46</v>
          </cell>
          <cell r="E782">
            <v>3678.85</v>
          </cell>
        </row>
        <row r="783">
          <cell r="A783">
            <v>41429</v>
          </cell>
          <cell r="B783" t="str">
            <v>Apicoamento manual em concreto</v>
          </cell>
          <cell r="C783" t="str">
            <v>m2</v>
          </cell>
          <cell r="D783">
            <v>37.57</v>
          </cell>
          <cell r="E783">
            <v>25.63</v>
          </cell>
        </row>
        <row r="784">
          <cell r="A784">
            <v>41431</v>
          </cell>
          <cell r="B784" t="str">
            <v>Estrutura metálica para andaimes</v>
          </cell>
          <cell r="C784" t="str">
            <v>m3</v>
          </cell>
          <cell r="D784">
            <v>11.39</v>
          </cell>
          <cell r="E784">
            <v>7.77</v>
          </cell>
        </row>
        <row r="785">
          <cell r="A785">
            <v>41432</v>
          </cell>
          <cell r="B785" t="str">
            <v>Plataforma de madeira para andaimes</v>
          </cell>
          <cell r="C785" t="str">
            <v>m2</v>
          </cell>
          <cell r="D785">
            <v>8.9700000000000006</v>
          </cell>
          <cell r="E785">
            <v>6.12</v>
          </cell>
        </row>
        <row r="786">
          <cell r="A786">
            <v>41435</v>
          </cell>
          <cell r="B786" t="str">
            <v>Demolição de pavimento de concreto</v>
          </cell>
          <cell r="C786" t="str">
            <v>m2</v>
          </cell>
          <cell r="D786">
            <v>14.44</v>
          </cell>
          <cell r="E786">
            <v>9.85</v>
          </cell>
        </row>
        <row r="787">
          <cell r="A787">
            <v>41443</v>
          </cell>
          <cell r="B787" t="str">
            <v>Andaime suspenso com piso em pranchas de madeira</v>
          </cell>
          <cell r="C787" t="str">
            <v>m2</v>
          </cell>
          <cell r="D787">
            <v>84.15</v>
          </cell>
          <cell r="E787">
            <v>57.41</v>
          </cell>
        </row>
        <row r="788">
          <cell r="A788">
            <v>43047</v>
          </cell>
          <cell r="B788" t="str">
            <v>Furo em concreto ø = 10,0 mm, profundidade = 10 cm</v>
          </cell>
          <cell r="C788" t="str">
            <v>U</v>
          </cell>
          <cell r="D788">
            <v>13.56</v>
          </cell>
          <cell r="E788">
            <v>9.25</v>
          </cell>
        </row>
        <row r="789">
          <cell r="A789">
            <v>43456</v>
          </cell>
          <cell r="B789" t="str">
            <v>Furo em concreto ø = 10,0 mm, profundidade = 15 cm</v>
          </cell>
          <cell r="C789" t="str">
            <v>U</v>
          </cell>
          <cell r="D789">
            <v>17.440000000000001</v>
          </cell>
          <cell r="E789">
            <v>11.9</v>
          </cell>
        </row>
        <row r="790">
          <cell r="A790">
            <v>42426</v>
          </cell>
          <cell r="B790" t="str">
            <v>Furo em concreto ø = 12,5 mm, profundidade = 10 cm</v>
          </cell>
          <cell r="C790" t="str">
            <v>U</v>
          </cell>
          <cell r="D790">
            <v>15.19</v>
          </cell>
          <cell r="E790">
            <v>10.36</v>
          </cell>
        </row>
        <row r="791">
          <cell r="A791">
            <v>41453</v>
          </cell>
          <cell r="B791" t="str">
            <v>Furo em concreto ø = 12,5 mm, profundidade = 15 cm</v>
          </cell>
          <cell r="C791" t="str">
            <v>U</v>
          </cell>
          <cell r="D791">
            <v>18.07</v>
          </cell>
          <cell r="E791">
            <v>12.33</v>
          </cell>
        </row>
        <row r="792">
          <cell r="A792">
            <v>41454</v>
          </cell>
          <cell r="B792" t="str">
            <v>Furo em concreto ø = 12,5 mm, profundidade = 20 cm</v>
          </cell>
          <cell r="C792" t="str">
            <v>U</v>
          </cell>
          <cell r="D792">
            <v>23.56</v>
          </cell>
          <cell r="E792">
            <v>16.07</v>
          </cell>
        </row>
        <row r="793">
          <cell r="A793">
            <v>41455</v>
          </cell>
          <cell r="B793" t="str">
            <v>Furo em concreto ø = 12,5 mm, profundidade = 30 cm</v>
          </cell>
          <cell r="C793" t="str">
            <v>U</v>
          </cell>
          <cell r="D793">
            <v>34.07</v>
          </cell>
          <cell r="E793">
            <v>23.24</v>
          </cell>
        </row>
        <row r="794">
          <cell r="A794">
            <v>41456</v>
          </cell>
          <cell r="B794" t="str">
            <v>Furo em concreto ø = 16,0 mm, profundidade = 15 cm</v>
          </cell>
          <cell r="C794" t="str">
            <v>U</v>
          </cell>
          <cell r="D794">
            <v>20.29</v>
          </cell>
          <cell r="E794">
            <v>13.84</v>
          </cell>
        </row>
        <row r="795">
          <cell r="A795">
            <v>41457</v>
          </cell>
          <cell r="B795" t="str">
            <v>Furo em concreto ø = 16,0 mm, profundidade = 20 cm</v>
          </cell>
          <cell r="C795" t="str">
            <v>U</v>
          </cell>
          <cell r="D795">
            <v>24.26</v>
          </cell>
          <cell r="E795">
            <v>16.55</v>
          </cell>
        </row>
        <row r="796">
          <cell r="A796">
            <v>41458</v>
          </cell>
          <cell r="B796" t="str">
            <v>Furo em concreto ø = 16,0 mm, profundidade = 30 cm</v>
          </cell>
          <cell r="C796" t="str">
            <v>U</v>
          </cell>
          <cell r="D796">
            <v>36.21</v>
          </cell>
          <cell r="E796">
            <v>24.7</v>
          </cell>
        </row>
        <row r="797">
          <cell r="A797">
            <v>41459</v>
          </cell>
          <cell r="B797" t="str">
            <v>Furo em concreto ø = 16,0 mm, profundidade = 50 cm</v>
          </cell>
          <cell r="C797" t="str">
            <v>U</v>
          </cell>
          <cell r="D797">
            <v>49.4</v>
          </cell>
          <cell r="E797">
            <v>33.700000000000003</v>
          </cell>
        </row>
        <row r="798">
          <cell r="A798">
            <v>41460</v>
          </cell>
          <cell r="B798" t="str">
            <v>Furo em concreto ø = 20,0 mm, profundidade = 15 cm</v>
          </cell>
          <cell r="C798" t="str">
            <v>U</v>
          </cell>
          <cell r="D798">
            <v>22.32</v>
          </cell>
          <cell r="E798">
            <v>15.23</v>
          </cell>
        </row>
        <row r="799">
          <cell r="A799">
            <v>41461</v>
          </cell>
          <cell r="B799" t="str">
            <v>Furo em concreto ø = 20,0 mm, profundidade = 20 cm</v>
          </cell>
          <cell r="C799" t="str">
            <v>U</v>
          </cell>
          <cell r="D799">
            <v>26.68</v>
          </cell>
          <cell r="E799">
            <v>18.2</v>
          </cell>
        </row>
        <row r="800">
          <cell r="A800">
            <v>41463</v>
          </cell>
          <cell r="B800" t="str">
            <v>Furo em concreto ø = 20,0 mm, profundidade = 30 cm</v>
          </cell>
          <cell r="C800" t="str">
            <v>U</v>
          </cell>
          <cell r="D800">
            <v>38.979999999999997</v>
          </cell>
          <cell r="E800">
            <v>26.59</v>
          </cell>
        </row>
        <row r="801">
          <cell r="A801">
            <v>41464</v>
          </cell>
          <cell r="B801" t="str">
            <v>Furo em concreto ø = 20,0 mm, profundidade = 40 cm</v>
          </cell>
          <cell r="C801" t="str">
            <v>U</v>
          </cell>
          <cell r="D801">
            <v>50.91</v>
          </cell>
          <cell r="E801">
            <v>34.729999999999997</v>
          </cell>
        </row>
        <row r="802">
          <cell r="A802">
            <v>41466</v>
          </cell>
          <cell r="B802" t="str">
            <v>Furo em concreto ø = 25,0 mm, profundidade = 15 cm</v>
          </cell>
          <cell r="C802" t="str">
            <v>U</v>
          </cell>
          <cell r="D802">
            <v>25.81</v>
          </cell>
          <cell r="E802">
            <v>17.61</v>
          </cell>
        </row>
        <row r="803">
          <cell r="A803">
            <v>41465</v>
          </cell>
          <cell r="B803" t="str">
            <v>Furo em concreto ø = 25,0 mm, profundidade = 20 cm</v>
          </cell>
          <cell r="C803" t="str">
            <v>U</v>
          </cell>
          <cell r="D803">
            <v>29.74</v>
          </cell>
          <cell r="E803">
            <v>20.29</v>
          </cell>
        </row>
        <row r="804">
          <cell r="A804">
            <v>41467</v>
          </cell>
          <cell r="B804" t="str">
            <v>Furo em concreto ø = 25,0 mm, profundidade = 30 cm</v>
          </cell>
          <cell r="C804" t="str">
            <v>U</v>
          </cell>
          <cell r="D804">
            <v>39.86</v>
          </cell>
          <cell r="E804">
            <v>27.19</v>
          </cell>
        </row>
        <row r="805">
          <cell r="A805">
            <v>41469</v>
          </cell>
          <cell r="B805" t="str">
            <v>Furo em concreto ø = 25,0 mm, profundidade = 50 cm</v>
          </cell>
          <cell r="C805" t="str">
            <v>U</v>
          </cell>
          <cell r="D805">
            <v>71.08</v>
          </cell>
          <cell r="E805">
            <v>48.49</v>
          </cell>
        </row>
        <row r="806">
          <cell r="A806">
            <v>41470</v>
          </cell>
          <cell r="B806" t="str">
            <v>Furo em concreto ø = 25,0 mm, profundidade = 80 cm</v>
          </cell>
          <cell r="C806" t="str">
            <v>U</v>
          </cell>
          <cell r="D806">
            <v>119.67</v>
          </cell>
          <cell r="E806">
            <v>81.64</v>
          </cell>
        </row>
        <row r="807">
          <cell r="A807">
            <v>41473</v>
          </cell>
          <cell r="B807" t="str">
            <v>Furo em concreto ø = 32,0 mm, profundidade = 30 cm</v>
          </cell>
          <cell r="C807" t="str">
            <v>U</v>
          </cell>
          <cell r="D807">
            <v>48.17</v>
          </cell>
          <cell r="E807">
            <v>32.86</v>
          </cell>
        </row>
        <row r="808">
          <cell r="A808">
            <v>41475</v>
          </cell>
          <cell r="B808" t="str">
            <v>Furo em concreto ø = 40,0 mm, profundidade = 30 cm</v>
          </cell>
          <cell r="C808" t="str">
            <v>U</v>
          </cell>
          <cell r="D808">
            <v>64.849999999999994</v>
          </cell>
          <cell r="E808">
            <v>44.24</v>
          </cell>
        </row>
        <row r="809">
          <cell r="A809">
            <v>41476</v>
          </cell>
          <cell r="B809" t="str">
            <v>Furo em concreto ø = 50,0 mm, profundidade = 30 cm</v>
          </cell>
          <cell r="C809" t="str">
            <v>U</v>
          </cell>
          <cell r="D809">
            <v>77.09</v>
          </cell>
          <cell r="E809">
            <v>52.59</v>
          </cell>
        </row>
        <row r="810">
          <cell r="A810">
            <v>41482</v>
          </cell>
          <cell r="B810" t="str">
            <v>Furo em concreto ø = 75 mm, profundidade = 15 cm</v>
          </cell>
          <cell r="C810" t="str">
            <v>U</v>
          </cell>
          <cell r="D810">
            <v>47.84</v>
          </cell>
          <cell r="E810">
            <v>32.64</v>
          </cell>
        </row>
        <row r="811">
          <cell r="A811">
            <v>41479</v>
          </cell>
          <cell r="B811" t="str">
            <v>Furo em rocha ø = 20,0 mm, profundidade = 40 mm</v>
          </cell>
          <cell r="C811" t="str">
            <v>U</v>
          </cell>
          <cell r="D811">
            <v>48.27</v>
          </cell>
          <cell r="E811">
            <v>32.93</v>
          </cell>
        </row>
        <row r="812">
          <cell r="A812">
            <v>41648</v>
          </cell>
          <cell r="B812" t="str">
            <v>Furo em rocha ø = 25,0 mm, profundidade = 50 mm</v>
          </cell>
          <cell r="C812" t="str">
            <v>U</v>
          </cell>
          <cell r="D812">
            <v>65.81</v>
          </cell>
          <cell r="E812">
            <v>44.9</v>
          </cell>
        </row>
        <row r="813">
          <cell r="A813">
            <v>41481</v>
          </cell>
          <cell r="B813" t="str">
            <v>Furo em rocha ø = 50,0 mm, profundidade = 30 mm</v>
          </cell>
          <cell r="C813" t="str">
            <v>U</v>
          </cell>
          <cell r="D813">
            <v>91.76</v>
          </cell>
          <cell r="E813">
            <v>62.6</v>
          </cell>
        </row>
        <row r="814">
          <cell r="A814">
            <v>41493</v>
          </cell>
          <cell r="B814" t="str">
            <v>Concreto estrutural com resistência Fck &gt;= 13,5 Mpa (Execução, incluindo o fornecimento de todos os materiais, exclui o transporte dos agregados)</v>
          </cell>
          <cell r="C814" t="str">
            <v>m3</v>
          </cell>
          <cell r="D814">
            <v>411.67</v>
          </cell>
          <cell r="E814">
            <v>280.85000000000002</v>
          </cell>
        </row>
        <row r="815">
          <cell r="A815">
            <v>41494</v>
          </cell>
          <cell r="B815" t="str">
            <v>Concreto estrutural com resistência Fck &gt;= 15,0 Mpa (Execução, incluindo o fornecimento de todos os materiais, exclui o transporte dos agregados)</v>
          </cell>
          <cell r="C815" t="str">
            <v>m3</v>
          </cell>
          <cell r="D815">
            <v>424.86</v>
          </cell>
          <cell r="E815">
            <v>289.85000000000002</v>
          </cell>
        </row>
        <row r="816">
          <cell r="A816">
            <v>41495</v>
          </cell>
          <cell r="B816" t="str">
            <v>Concreto estrutural com resistência Fck &gt;= 16,0 Mpa (Execução, incluindo o fornecimento de todos os materiais, exclui o transporte dos agregados)</v>
          </cell>
          <cell r="C816" t="str">
            <v>m3</v>
          </cell>
          <cell r="D816">
            <v>431.72</v>
          </cell>
          <cell r="E816">
            <v>294.52999999999997</v>
          </cell>
        </row>
        <row r="817">
          <cell r="A817">
            <v>41496</v>
          </cell>
          <cell r="B817" t="str">
            <v>Concreto estrutural com resistência Fck &gt;= 18,0 Mpa (Execução, incluindo o fornecimento de todos os materiais, exclui o transporte dos agregados)</v>
          </cell>
          <cell r="C817" t="str">
            <v>m3</v>
          </cell>
          <cell r="D817">
            <v>435.42</v>
          </cell>
          <cell r="E817">
            <v>297.05</v>
          </cell>
        </row>
        <row r="818">
          <cell r="A818">
            <v>42416</v>
          </cell>
          <cell r="B818" t="str">
            <v>Concreto estrutural com resistência Fck &gt;= 20,0 Mpa (Execução, incluindo o fornecimento de todos os materiais, exclui o transporte dos agregados)</v>
          </cell>
          <cell r="C818" t="str">
            <v>m3</v>
          </cell>
          <cell r="D818">
            <v>443.33</v>
          </cell>
          <cell r="E818">
            <v>302.45</v>
          </cell>
        </row>
        <row r="819">
          <cell r="A819">
            <v>45041</v>
          </cell>
          <cell r="B819" t="str">
            <v>Concreto estrutural com resistência Fck &gt;= 21,0 Mpa (Execução, incluindo o fornecimento de todos os materiais, exclui o transporte dos agregados)</v>
          </cell>
          <cell r="C819" t="str">
            <v>m3</v>
          </cell>
          <cell r="D819">
            <v>446.23</v>
          </cell>
          <cell r="E819">
            <v>304.43</v>
          </cell>
        </row>
        <row r="820">
          <cell r="A820">
            <v>42417</v>
          </cell>
          <cell r="B820" t="str">
            <v>Concreto estrutural com resistência Fck &gt;= 25,0 Mpa (Execução, incluindo o fornecimento de todos os materiais, exclui o transporte dos agregados)</v>
          </cell>
          <cell r="C820" t="str">
            <v>m3</v>
          </cell>
          <cell r="D820">
            <v>452.83</v>
          </cell>
          <cell r="E820">
            <v>308.93</v>
          </cell>
        </row>
        <row r="821">
          <cell r="A821">
            <v>42456</v>
          </cell>
          <cell r="B821" t="str">
            <v>Concreto estrutural com resistência Fck &gt;= 30,0 Mpa (Execução, incluindo o fornecimento de todos os materiais, exclui o transporte dos agregados)</v>
          </cell>
          <cell r="C821" t="str">
            <v>m3</v>
          </cell>
          <cell r="D821">
            <v>467.08</v>
          </cell>
          <cell r="E821">
            <v>318.64999999999998</v>
          </cell>
        </row>
        <row r="822">
          <cell r="A822">
            <v>42467</v>
          </cell>
          <cell r="B822" t="str">
            <v>Concreto magro Fck &gt;= 10,0 Mpa (Execução, incluindo o fornecimento de todos os materiais, exclui o transporte dos agregados)</v>
          </cell>
          <cell r="C822" t="str">
            <v>m3</v>
          </cell>
          <cell r="D822">
            <v>320.83</v>
          </cell>
          <cell r="E822">
            <v>218.88</v>
          </cell>
        </row>
        <row r="823">
          <cell r="A823">
            <v>41502</v>
          </cell>
          <cell r="B823" t="str">
            <v>Concreto ciclópico Fck &gt;= 13,5 MPa, com 30% pedra de mão (Execução, incluindo o fornecimento de todos os materiais, exclui o transporte dos agregados)</v>
          </cell>
          <cell r="C823" t="str">
            <v>m3</v>
          </cell>
          <cell r="D823">
            <v>330.08</v>
          </cell>
          <cell r="E823">
            <v>225.19</v>
          </cell>
        </row>
        <row r="824">
          <cell r="A824">
            <v>41544</v>
          </cell>
          <cell r="B824" t="str">
            <v>Cimbramento: escoramento em madeira</v>
          </cell>
          <cell r="C824" t="str">
            <v>m3</v>
          </cell>
          <cell r="D824">
            <v>63.44</v>
          </cell>
          <cell r="E824">
            <v>43.28</v>
          </cell>
        </row>
        <row r="825">
          <cell r="A825">
            <v>42285</v>
          </cell>
          <cell r="B825" t="str">
            <v>Armação: Aço CA-50 (Execução, incluindo preparo, dobragem, colocação nas formas e transporte de todos os materiais)</v>
          </cell>
          <cell r="C825" t="str">
            <v>Kg</v>
          </cell>
          <cell r="D825">
            <v>8.59</v>
          </cell>
          <cell r="E825">
            <v>5.86</v>
          </cell>
        </row>
        <row r="826">
          <cell r="A826">
            <v>41552</v>
          </cell>
          <cell r="B826" t="str">
            <v>Armação: Aço CA-60 (Execução, incluindo preparo, dobragem, colocação nas formas e transporte de todos os materiais)</v>
          </cell>
          <cell r="C826" t="str">
            <v>Kg</v>
          </cell>
          <cell r="D826">
            <v>8.66</v>
          </cell>
          <cell r="E826">
            <v>5.91</v>
          </cell>
        </row>
        <row r="827">
          <cell r="A827">
            <v>41651</v>
          </cell>
          <cell r="B827" t="str">
            <v>Preenchimento de furos com Sikadur 32 ou similar (Execução, incluindo o fornecimento de todos os materiais, exclui execução do furo)</v>
          </cell>
          <cell r="C827" t="str">
            <v>Kg</v>
          </cell>
          <cell r="D827">
            <v>65.930000000000007</v>
          </cell>
          <cell r="E827">
            <v>44.98</v>
          </cell>
        </row>
        <row r="828">
          <cell r="A828">
            <v>41653</v>
          </cell>
          <cell r="B828" t="str">
            <v>Preenchimento de furos com injeção de Epoxi (Sikadur - 52) (Execução, incluindo o fornecimento de todos os materiais, exclui execução do furo)</v>
          </cell>
          <cell r="C828" t="str">
            <v>Kg</v>
          </cell>
          <cell r="D828">
            <v>129.63999999999999</v>
          </cell>
          <cell r="E828">
            <v>88.44</v>
          </cell>
        </row>
        <row r="829">
          <cell r="A829">
            <v>41652</v>
          </cell>
          <cell r="B829" t="str">
            <v>Tratamento de trincas finas (Execução, incluindo o fornecimento de todos os materiais)</v>
          </cell>
          <cell r="C829" t="str">
            <v>m</v>
          </cell>
          <cell r="D829">
            <v>67</v>
          </cell>
          <cell r="E829">
            <v>45.71</v>
          </cell>
        </row>
        <row r="830">
          <cell r="A830">
            <v>42425</v>
          </cell>
          <cell r="B830" t="str">
            <v>Pavimentação de concreto Fck 25 Mpa (Execução, incluindo o fornecimento de todos os materiais, exclui o transporte dos agregados)</v>
          </cell>
          <cell r="C830" t="str">
            <v>m3</v>
          </cell>
          <cell r="D830">
            <v>452.83</v>
          </cell>
          <cell r="E830">
            <v>308.93</v>
          </cell>
        </row>
        <row r="831">
          <cell r="A831">
            <v>41575</v>
          </cell>
          <cell r="B831" t="str">
            <v>Mastique elástico (Tipo vedaflex ou similar)</v>
          </cell>
          <cell r="C831" t="str">
            <v>dm3</v>
          </cell>
          <cell r="D831">
            <v>49.63</v>
          </cell>
          <cell r="E831">
            <v>33.86</v>
          </cell>
        </row>
        <row r="832">
          <cell r="A832">
            <v>41582</v>
          </cell>
          <cell r="B832" t="str">
            <v>Aparelhos de apoio em neoprene fretado</v>
          </cell>
          <cell r="C832" t="str">
            <v>dm3</v>
          </cell>
          <cell r="D832">
            <v>89.81</v>
          </cell>
          <cell r="E832">
            <v>61.27</v>
          </cell>
        </row>
        <row r="833">
          <cell r="A833">
            <v>41557</v>
          </cell>
          <cell r="B833" t="str">
            <v>Formas suspensas de compensado resinado (Execução, incluindo desforma, fornecimento e transporte de todos os materiais)</v>
          </cell>
          <cell r="C833" t="str">
            <v>m2</v>
          </cell>
          <cell r="D833">
            <v>102.69</v>
          </cell>
          <cell r="E833">
            <v>70.06</v>
          </cell>
        </row>
        <row r="834">
          <cell r="A834">
            <v>41558</v>
          </cell>
          <cell r="B834" t="str">
            <v>Forma plana de MADEIRIT (Execução, incluindo desforma, fornecimento e transporte de todos os materiais)</v>
          </cell>
          <cell r="C834" t="str">
            <v>m2</v>
          </cell>
          <cell r="D834">
            <v>58.21</v>
          </cell>
          <cell r="E834">
            <v>39.71</v>
          </cell>
        </row>
        <row r="835">
          <cell r="A835">
            <v>41559</v>
          </cell>
          <cell r="B835" t="str">
            <v>Formas curvas de MADEIRIT (Execução, incluindo desforma, fornecimento e transporte de todos os materiais)</v>
          </cell>
          <cell r="C835" t="str">
            <v>m2</v>
          </cell>
          <cell r="D835">
            <v>69.83</v>
          </cell>
          <cell r="E835">
            <v>47.64</v>
          </cell>
        </row>
        <row r="836">
          <cell r="A836">
            <v>41565</v>
          </cell>
          <cell r="B836" t="str">
            <v>Juntas de pavimentação longitudinal e transversal (Execução, incluindo o fornecimento e transporte de todos os materiais)</v>
          </cell>
          <cell r="C836" t="str">
            <v>m</v>
          </cell>
          <cell r="D836">
            <v>10.82</v>
          </cell>
          <cell r="E836">
            <v>7.38</v>
          </cell>
        </row>
        <row r="837">
          <cell r="A837">
            <v>40989</v>
          </cell>
          <cell r="B837" t="str">
            <v>Barreira simples de concreto armado tipo new jersey (Execução, incluindo o fornecimento e transporte de todos os materiais)</v>
          </cell>
          <cell r="C837" t="str">
            <v>m</v>
          </cell>
          <cell r="D837">
            <v>318.5</v>
          </cell>
          <cell r="E837">
            <v>217.29</v>
          </cell>
        </row>
        <row r="838">
          <cell r="A838">
            <v>41657</v>
          </cell>
          <cell r="B838" t="str">
            <v>Cantoneira metálica de dimensões 2"x 2"x 5/16" (Execução, incluindo o fornecimento e transporte de todos os materiais)</v>
          </cell>
          <cell r="C838" t="str">
            <v>m</v>
          </cell>
          <cell r="D838">
            <v>85.29</v>
          </cell>
          <cell r="E838">
            <v>58.19</v>
          </cell>
        </row>
        <row r="839">
          <cell r="A839">
            <v>41569</v>
          </cell>
          <cell r="B839" t="str">
            <v>Cantoneira metálica de dimensões 3" x 3" x 3/8" (Execução, incluindo o fornecimento e transporte de todos os materiais)</v>
          </cell>
          <cell r="C839" t="str">
            <v>m</v>
          </cell>
          <cell r="D839">
            <v>129.08000000000001</v>
          </cell>
          <cell r="E839">
            <v>88.06</v>
          </cell>
        </row>
        <row r="840">
          <cell r="A840">
            <v>41570</v>
          </cell>
          <cell r="B840" t="str">
            <v>Cantoneira metálica de dimensões 4" x 4" x 3/8" (Execução, incluindo o fornecimento e transporte de todos os materiais)</v>
          </cell>
          <cell r="C840" t="str">
            <v>m</v>
          </cell>
          <cell r="D840">
            <v>168.41</v>
          </cell>
          <cell r="E840">
            <v>114.89</v>
          </cell>
        </row>
        <row r="841">
          <cell r="A841">
            <v>41571</v>
          </cell>
          <cell r="B841" t="str">
            <v>Cantoneira metálica de dimensões 4" x 4" x 1/2" (Execução, incluindo o fornecimento e transporte de todos os materiais)</v>
          </cell>
          <cell r="C841" t="str">
            <v>m</v>
          </cell>
          <cell r="D841">
            <v>190.04</v>
          </cell>
          <cell r="E841">
            <v>129.65</v>
          </cell>
        </row>
        <row r="842">
          <cell r="A842">
            <v>41572</v>
          </cell>
          <cell r="B842" t="str">
            <v>Pingadeira de aluminio</v>
          </cell>
          <cell r="C842" t="str">
            <v>m</v>
          </cell>
        </row>
        <row r="843">
          <cell r="A843">
            <v>41578</v>
          </cell>
          <cell r="B843" t="str">
            <v>Limpeza de superfície com jato de areia e agua</v>
          </cell>
          <cell r="C843" t="str">
            <v>m2</v>
          </cell>
          <cell r="D843">
            <v>28.95</v>
          </cell>
          <cell r="E843">
            <v>19.75</v>
          </cell>
        </row>
        <row r="844">
          <cell r="A844">
            <v>43739</v>
          </cell>
          <cell r="B844" t="str">
            <v>Limpeza de superficie de concreto com jato de agua quente</v>
          </cell>
          <cell r="C844" t="str">
            <v>m2</v>
          </cell>
          <cell r="D844">
            <v>10.42</v>
          </cell>
          <cell r="E844">
            <v>7.11</v>
          </cell>
        </row>
        <row r="845">
          <cell r="A845">
            <v>42430</v>
          </cell>
          <cell r="B845" t="str">
            <v>Limpeza manual e tratamento de armadura oxidada</v>
          </cell>
          <cell r="C845" t="str">
            <v>m2</v>
          </cell>
          <cell r="D845">
            <v>42.77</v>
          </cell>
          <cell r="E845">
            <v>29.18</v>
          </cell>
        </row>
        <row r="846">
          <cell r="A846">
            <v>41581</v>
          </cell>
          <cell r="B846" t="str">
            <v>Limpeza de armadura com jato de areia e água</v>
          </cell>
          <cell r="C846" t="str">
            <v>m2</v>
          </cell>
          <cell r="D846">
            <v>34.270000000000003</v>
          </cell>
          <cell r="E846">
            <v>23.38</v>
          </cell>
        </row>
        <row r="847">
          <cell r="A847">
            <v>41584</v>
          </cell>
          <cell r="B847" t="str">
            <v>Dreno de PVC ø = 50 mm, comprimento unitário = 30 cm (Execução, incluindo o fornecimento e transporte de todos os materiais)</v>
          </cell>
          <cell r="C847" t="str">
            <v>U</v>
          </cell>
          <cell r="D847">
            <v>16.55</v>
          </cell>
          <cell r="E847">
            <v>11.29</v>
          </cell>
        </row>
        <row r="848">
          <cell r="A848">
            <v>42476</v>
          </cell>
          <cell r="B848" t="str">
            <v>Dreno de PVC ø = 50 mm, comprimento unitário = 35 cm (Execução, incluindo o fornecimento e transporte de todos os materiais)</v>
          </cell>
          <cell r="C848" t="str">
            <v>U</v>
          </cell>
          <cell r="D848">
            <v>16.899999999999999</v>
          </cell>
          <cell r="E848">
            <v>11.53</v>
          </cell>
        </row>
        <row r="849">
          <cell r="A849">
            <v>42994</v>
          </cell>
          <cell r="B849" t="str">
            <v>Dreno de PVC ø = 50 mm, comprimento unitário = 40 cm (Execução, incluindo o fornecimento e transporte de todos os materiais)</v>
          </cell>
          <cell r="C849" t="str">
            <v>U</v>
          </cell>
          <cell r="D849">
            <v>17.27</v>
          </cell>
          <cell r="E849">
            <v>11.78</v>
          </cell>
        </row>
        <row r="850">
          <cell r="A850">
            <v>41586</v>
          </cell>
          <cell r="B850" t="str">
            <v>Dreno de PVC ø = 75 mm, comprimento unitário = 15 cm (Execução, incluindo o fornecimento e transporte de todos os materiais)</v>
          </cell>
          <cell r="C850" t="str">
            <v>U</v>
          </cell>
          <cell r="D850">
            <v>15.8</v>
          </cell>
          <cell r="E850">
            <v>10.78</v>
          </cell>
        </row>
        <row r="851">
          <cell r="A851">
            <v>41587</v>
          </cell>
          <cell r="B851" t="str">
            <v>Dreno de PVC ø = 75 mm, comprimento unitário = 30 cm (Execução, incluindo o fornecimento e transporte de todos os materiais)</v>
          </cell>
          <cell r="C851" t="str">
            <v>U</v>
          </cell>
          <cell r="D851">
            <v>17.22</v>
          </cell>
          <cell r="E851">
            <v>11.75</v>
          </cell>
        </row>
        <row r="852">
          <cell r="A852">
            <v>41591</v>
          </cell>
          <cell r="B852" t="str">
            <v>Dreno de PVC ø = 75 mm, comprimento unitário = 35 cm (Execução, incluindo o fornecimento e transporte de todos os materiais)</v>
          </cell>
          <cell r="C852" t="str">
            <v>U</v>
          </cell>
          <cell r="D852">
            <v>17.690000000000001</v>
          </cell>
          <cell r="E852">
            <v>12.07</v>
          </cell>
        </row>
        <row r="853">
          <cell r="A853">
            <v>41592</v>
          </cell>
          <cell r="B853" t="str">
            <v>Dreno de PVC ø = 75 mm, comprimento unitário = 40 cm (Execução, incluindo o fornecimento e transporte de todos os materiais)</v>
          </cell>
          <cell r="C853" t="str">
            <v>U</v>
          </cell>
          <cell r="D853">
            <v>18.18</v>
          </cell>
          <cell r="E853">
            <v>12.4</v>
          </cell>
        </row>
        <row r="854">
          <cell r="A854">
            <v>41589</v>
          </cell>
          <cell r="B854" t="str">
            <v>Dreno de PVC ø = 100 mm, comprimento unitário = 35 cm (Execução, incluindo o fornecimento e transporte de todos os materiais)</v>
          </cell>
          <cell r="C854" t="str">
            <v>U</v>
          </cell>
          <cell r="D854">
            <v>17.41</v>
          </cell>
          <cell r="E854">
            <v>11.88</v>
          </cell>
        </row>
        <row r="855">
          <cell r="A855">
            <v>41588</v>
          </cell>
          <cell r="B855" t="str">
            <v>Dreno de PVC ø = 100 mm, comprimento unitário = 40 cm (Execução, incluindo o fornecimento e transporte de todos os materiais)</v>
          </cell>
          <cell r="C855" t="str">
            <v>U</v>
          </cell>
          <cell r="D855">
            <v>17.850000000000001</v>
          </cell>
          <cell r="E855">
            <v>12.18</v>
          </cell>
        </row>
        <row r="856">
          <cell r="A856">
            <v>41590</v>
          </cell>
          <cell r="B856" t="str">
            <v>Dreno de PVC ø = 100 mm, comprimento unitário = 45 cm (Execução, incluindo o fornecimento e transporte de todos os materiais)</v>
          </cell>
          <cell r="C856" t="str">
            <v>U</v>
          </cell>
          <cell r="D856">
            <v>18.28</v>
          </cell>
          <cell r="E856">
            <v>12.47</v>
          </cell>
        </row>
        <row r="857">
          <cell r="A857">
            <v>41594</v>
          </cell>
          <cell r="B857" t="str">
            <v>Dreno de PVC ø = 100 mm, comprimento unitário = 60 cm (Execução, incluindo o fornecimento e transporte de todos os materiais)</v>
          </cell>
          <cell r="C857" t="str">
            <v>U</v>
          </cell>
          <cell r="D857">
            <v>20.05</v>
          </cell>
          <cell r="E857">
            <v>13.68</v>
          </cell>
        </row>
        <row r="858">
          <cell r="A858">
            <v>41593</v>
          </cell>
          <cell r="B858" t="str">
            <v>Caiação a três demãos (Execução, incluindo o fornecimento e transporte de todos os materiais)</v>
          </cell>
          <cell r="C858" t="str">
            <v>m2</v>
          </cell>
          <cell r="D858">
            <v>3.86</v>
          </cell>
          <cell r="E858">
            <v>2.63</v>
          </cell>
        </row>
        <row r="859">
          <cell r="A859">
            <v>109</v>
          </cell>
          <cell r="B859" t="str">
            <v>Índice Nacional de Construção Civil</v>
          </cell>
        </row>
        <row r="860">
          <cell r="A860">
            <v>41664</v>
          </cell>
          <cell r="B860" t="str">
            <v>Abrigo simples de passageiros pré-moldado (Execução, incluindo fornecimento, transporte e montagem)</v>
          </cell>
          <cell r="C860" t="str">
            <v>U</v>
          </cell>
          <cell r="D860">
            <v>3446.86</v>
          </cell>
          <cell r="E860">
            <v>2351.52</v>
          </cell>
        </row>
        <row r="861">
          <cell r="A861">
            <v>41665</v>
          </cell>
          <cell r="B861" t="str">
            <v>Abrigo duplo de passageiros pré-moldado (Execução, incluindo fornecimento, transporte e montagem)</v>
          </cell>
          <cell r="C861" t="str">
            <v>U</v>
          </cell>
          <cell r="D861">
            <v>6668.16</v>
          </cell>
          <cell r="E861">
            <v>4549.16</v>
          </cell>
        </row>
        <row r="862">
          <cell r="A862">
            <v>41662</v>
          </cell>
          <cell r="B862" t="str">
            <v>Reboco de argamassa de cimento e areia, traço 1:5 (Execução, incluindo fornecimento e transporte de todos os materiais)</v>
          </cell>
          <cell r="C862" t="str">
            <v>m2</v>
          </cell>
          <cell r="D862">
            <v>29.23</v>
          </cell>
          <cell r="E862">
            <v>19.940000000000001</v>
          </cell>
        </row>
        <row r="863">
          <cell r="A863">
            <v>41661</v>
          </cell>
          <cell r="B863" t="str">
            <v>Chapisco de cimento e areia, traço 1:3 (Execução, incluindo fornecimento e transporte de todos os materiais)</v>
          </cell>
          <cell r="C863" t="str">
            <v>m2</v>
          </cell>
          <cell r="D863">
            <v>12.22</v>
          </cell>
          <cell r="E863">
            <v>8.34</v>
          </cell>
        </row>
        <row r="865">
          <cell r="A865" t="str">
            <v>SICRO 2 - MG</v>
          </cell>
          <cell r="B865" t="str">
            <v>Data Base: ABR/2015</v>
          </cell>
          <cell r="C865" t="str">
            <v>INCC - MAR/15</v>
          </cell>
          <cell r="E865">
            <v>2128.6</v>
          </cell>
        </row>
        <row r="866">
          <cell r="C866" t="str">
            <v>INCC - ABR/15</v>
          </cell>
          <cell r="E866">
            <v>2142.4299999999998</v>
          </cell>
        </row>
        <row r="867">
          <cell r="C867" t="str">
            <v>FATOR REAJUSTE</v>
          </cell>
          <cell r="E867">
            <v>1.0064972282251246</v>
          </cell>
        </row>
        <row r="868">
          <cell r="A868" t="str">
            <v>Código</v>
          </cell>
          <cell r="B868" t="str">
            <v>Discriminação</v>
          </cell>
          <cell r="C868" t="str">
            <v xml:space="preserve">Unidade </v>
          </cell>
          <cell r="D868" t="str">
            <v>Preço
Unitário
ABR/2015</v>
          </cell>
          <cell r="E868" t="str">
            <v>Custo
Unitário
MAR/2015</v>
          </cell>
        </row>
        <row r="869">
          <cell r="A869" t="str">
            <v>1 A 00 002 05</v>
          </cell>
          <cell r="B869" t="str">
            <v>Transp. local c/ basc. 10m3 rodov. pav. (const)</v>
          </cell>
          <cell r="C869" t="str">
            <v>tkm</v>
          </cell>
          <cell r="D869">
            <v>0.81</v>
          </cell>
          <cell r="E869">
            <v>0.55000000000000004</v>
          </cell>
        </row>
        <row r="870">
          <cell r="A870" t="str">
            <v>1 A 00 002 90</v>
          </cell>
          <cell r="B870" t="str">
            <v>Transporte comercial c/ carroceria rodov. pav.</v>
          </cell>
          <cell r="C870" t="str">
            <v>tkm</v>
          </cell>
          <cell r="D870">
            <v>0.53</v>
          </cell>
          <cell r="E870">
            <v>0.36</v>
          </cell>
        </row>
        <row r="871">
          <cell r="A871" t="str">
            <v>1 A 00 002 91</v>
          </cell>
          <cell r="B871" t="str">
            <v>Transporte comercial c/ basc. 10m3 rod. pav.</v>
          </cell>
          <cell r="C871" t="str">
            <v>tkm</v>
          </cell>
          <cell r="D871">
            <v>0.54</v>
          </cell>
          <cell r="E871">
            <v>0.37</v>
          </cell>
        </row>
        <row r="872">
          <cell r="A872" t="str">
            <v>1 A 00 716 00</v>
          </cell>
          <cell r="B872" t="str">
            <v>Areia comercial</v>
          </cell>
          <cell r="C872" t="str">
            <v>m3</v>
          </cell>
          <cell r="D872">
            <v>78.540000000000006</v>
          </cell>
          <cell r="E872">
            <v>53.58</v>
          </cell>
        </row>
        <row r="873">
          <cell r="A873" t="str">
            <v>1 A 00 717 00</v>
          </cell>
          <cell r="B873" t="str">
            <v>Brita Comercial</v>
          </cell>
          <cell r="C873" t="str">
            <v>m3</v>
          </cell>
          <cell r="D873">
            <v>99.65</v>
          </cell>
          <cell r="E873">
            <v>67.98</v>
          </cell>
        </row>
        <row r="874">
          <cell r="A874" t="str">
            <v>1 A 01 390 52</v>
          </cell>
          <cell r="B874" t="str">
            <v>Usinagem de CBUQ (capa de rolamento) AC/BC</v>
          </cell>
          <cell r="C874" t="str">
            <v>t</v>
          </cell>
          <cell r="D874">
            <v>293.66000000000003</v>
          </cell>
          <cell r="E874">
            <v>200.34</v>
          </cell>
        </row>
        <row r="875">
          <cell r="A875" t="str">
            <v>1 A 01 390 53</v>
          </cell>
          <cell r="B875" t="str">
            <v>Usinagem de CBUQ (binder) AC/BC</v>
          </cell>
          <cell r="C875" t="str">
            <v>t</v>
          </cell>
          <cell r="D875">
            <v>270.25</v>
          </cell>
          <cell r="E875">
            <v>184.37</v>
          </cell>
        </row>
        <row r="876">
          <cell r="A876" t="str">
            <v>2 S 02 300 00</v>
          </cell>
          <cell r="B876" t="str">
            <v>Imprimação</v>
          </cell>
          <cell r="C876" t="str">
            <v>m2</v>
          </cell>
          <cell r="D876">
            <v>6.77</v>
          </cell>
          <cell r="E876">
            <v>4.62</v>
          </cell>
        </row>
        <row r="877">
          <cell r="A877" t="str">
            <v>2 S 02 400 00</v>
          </cell>
          <cell r="B877" t="str">
            <v>Pintura de ligação</v>
          </cell>
          <cell r="C877" t="str">
            <v>m2</v>
          </cell>
          <cell r="D877">
            <v>1.39</v>
          </cell>
          <cell r="E877">
            <v>0.95</v>
          </cell>
        </row>
        <row r="878">
          <cell r="A878" t="str">
            <v>2 S 02 501 51</v>
          </cell>
          <cell r="B878" t="str">
            <v>Tratamento superficial duplo c/ emulsão BC</v>
          </cell>
          <cell r="C878" t="str">
            <v>m2</v>
          </cell>
          <cell r="D878">
            <v>14.64</v>
          </cell>
          <cell r="E878">
            <v>9.99</v>
          </cell>
        </row>
        <row r="879">
          <cell r="A879" t="str">
            <v>2 S 02 540 51</v>
          </cell>
          <cell r="B879" t="str">
            <v>CBUQ - capa rolamento AC/BC</v>
          </cell>
          <cell r="C879" t="str">
            <v>m3</v>
          </cell>
          <cell r="D879">
            <v>827.5</v>
          </cell>
          <cell r="E879">
            <v>564.54</v>
          </cell>
        </row>
        <row r="880">
          <cell r="A880" t="str">
            <v>2 S 02 540 52</v>
          </cell>
          <cell r="B880" t="str">
            <v>CBUQ - "binder" AC/BC</v>
          </cell>
          <cell r="C880" t="str">
            <v>m3</v>
          </cell>
          <cell r="D880">
            <v>757.9</v>
          </cell>
          <cell r="E880">
            <v>517.05599999999993</v>
          </cell>
        </row>
        <row r="881">
          <cell r="A881" t="str">
            <v>3 S 02 540 00</v>
          </cell>
          <cell r="B881" t="str">
            <v>Mistura betuminosa usinada a quente</v>
          </cell>
          <cell r="C881" t="str">
            <v>m3</v>
          </cell>
          <cell r="D881">
            <v>868.97</v>
          </cell>
          <cell r="E881">
            <v>592.83000000000004</v>
          </cell>
        </row>
        <row r="882">
          <cell r="A882" t="str">
            <v>1 A 00 001 05</v>
          </cell>
          <cell r="B882" t="str">
            <v>Transp. local c/ basc. 10m3 rodov. não pav (const)</v>
          </cell>
          <cell r="C882" t="str">
            <v>tkm</v>
          </cell>
          <cell r="D882">
            <v>1.03</v>
          </cell>
          <cell r="E882">
            <v>0.7</v>
          </cell>
        </row>
        <row r="883">
          <cell r="A883" t="str">
            <v>1 A 00 001 06</v>
          </cell>
          <cell r="B883" t="str">
            <v>Transp. local c/ basc. 10m3 rodov. não pav (consv)</v>
          </cell>
          <cell r="C883" t="str">
            <v>tkm</v>
          </cell>
          <cell r="D883">
            <v>1.25</v>
          </cell>
          <cell r="E883">
            <v>0.85</v>
          </cell>
        </row>
        <row r="884">
          <cell r="A884" t="str">
            <v>1 A 00 001 07</v>
          </cell>
          <cell r="B884" t="str">
            <v>Transp. local c/ basc. 10m3 rodov. não pav (restr)</v>
          </cell>
          <cell r="C884" t="str">
            <v>tkm</v>
          </cell>
          <cell r="D884">
            <v>1.21</v>
          </cell>
          <cell r="E884">
            <v>0.82</v>
          </cell>
        </row>
        <row r="885">
          <cell r="A885" t="str">
            <v>1 A 00 001 08</v>
          </cell>
          <cell r="B885" t="str">
            <v>Transporte local c/ basc. p/ rocha rodov. não pav.</v>
          </cell>
          <cell r="C885" t="str">
            <v>tkm</v>
          </cell>
          <cell r="D885">
            <v>1.45</v>
          </cell>
          <cell r="E885">
            <v>0.98</v>
          </cell>
        </row>
        <row r="886">
          <cell r="A886" t="str">
            <v>1 A 00 001 40</v>
          </cell>
          <cell r="B886" t="str">
            <v>Transp. local c/ carroceria 15 t rodov. não pav.</v>
          </cell>
          <cell r="C886" t="str">
            <v>tkm</v>
          </cell>
          <cell r="D886">
            <v>1.34</v>
          </cell>
          <cell r="E886">
            <v>0.91</v>
          </cell>
        </row>
        <row r="887">
          <cell r="A887" t="str">
            <v>1 A 00 001 41</v>
          </cell>
          <cell r="B887" t="str">
            <v>Transporte local c/ carroceria 4t rodov. não pav.</v>
          </cell>
          <cell r="C887" t="str">
            <v>tkm</v>
          </cell>
          <cell r="D887">
            <v>1.7</v>
          </cell>
          <cell r="E887">
            <v>1.1499999999999999</v>
          </cell>
        </row>
        <row r="888">
          <cell r="A888" t="str">
            <v>1 A 00 001 50</v>
          </cell>
          <cell r="B888" t="str">
            <v>Transporte local c/ betoneira rodov. não pav.</v>
          </cell>
          <cell r="C888" t="str">
            <v>tkm</v>
          </cell>
          <cell r="D888">
            <v>1.76</v>
          </cell>
          <cell r="E888">
            <v>1.19</v>
          </cell>
        </row>
        <row r="889">
          <cell r="A889" t="str">
            <v>1 A 00 001 60</v>
          </cell>
          <cell r="B889" t="str">
            <v>Transp. local c/ carroc. c/ guind. rodov. não pav.</v>
          </cell>
          <cell r="C889" t="str">
            <v>tkm</v>
          </cell>
          <cell r="D889">
            <v>1.36</v>
          </cell>
          <cell r="E889">
            <v>0.92</v>
          </cell>
        </row>
        <row r="890">
          <cell r="A890" t="str">
            <v>1 A 00 001 90</v>
          </cell>
          <cell r="B890" t="str">
            <v>Transporte comercial c/ carroc. rodov. não pav.</v>
          </cell>
          <cell r="C890" t="str">
            <v>tkm</v>
          </cell>
          <cell r="D890">
            <v>0.8</v>
          </cell>
          <cell r="E890">
            <v>0.54</v>
          </cell>
        </row>
        <row r="891">
          <cell r="A891" t="str">
            <v>1 A 00 001 91</v>
          </cell>
          <cell r="B891" t="str">
            <v>Transporte comercial c/ basc. 10m3 rod. não pav.</v>
          </cell>
          <cell r="C891" t="str">
            <v>tkm</v>
          </cell>
          <cell r="D891">
            <v>0.83</v>
          </cell>
          <cell r="E891">
            <v>0.56000000000000005</v>
          </cell>
        </row>
        <row r="892">
          <cell r="A892" t="str">
            <v>1 A 00 002 00</v>
          </cell>
          <cell r="B892" t="str">
            <v>Transporte local c/ basc. 5m3 rodov. pav.</v>
          </cell>
          <cell r="C892" t="str">
            <v>tkm</v>
          </cell>
          <cell r="D892">
            <v>0.78</v>
          </cell>
          <cell r="E892">
            <v>0.53</v>
          </cell>
        </row>
        <row r="893">
          <cell r="A893" t="str">
            <v>1 A 00 002 03</v>
          </cell>
          <cell r="B893" t="str">
            <v>Transp. local material para remendos</v>
          </cell>
          <cell r="C893" t="str">
            <v>tkm</v>
          </cell>
          <cell r="D893">
            <v>2.02</v>
          </cell>
          <cell r="E893">
            <v>1.37</v>
          </cell>
        </row>
        <row r="894">
          <cell r="A894" t="str">
            <v>1 A 00 002 04</v>
          </cell>
          <cell r="B894" t="str">
            <v>Transporte Local CBUQ c/ caçamba térmica</v>
          </cell>
          <cell r="C894" t="str">
            <v>tkm</v>
          </cell>
          <cell r="D894">
            <v>1.55</v>
          </cell>
          <cell r="E894">
            <v>1.05</v>
          </cell>
        </row>
        <row r="895">
          <cell r="A895" t="str">
            <v>1 A 00 002 06</v>
          </cell>
          <cell r="B895" t="str">
            <v>Transp. local c/ basc. 10m3 rodov. pav. (consv)</v>
          </cell>
          <cell r="C895" t="str">
            <v>tkm</v>
          </cell>
          <cell r="D895">
            <v>0.94</v>
          </cell>
          <cell r="E895">
            <v>0.64</v>
          </cell>
        </row>
        <row r="896">
          <cell r="A896" t="str">
            <v>1 A 00 002 07</v>
          </cell>
          <cell r="B896" t="str">
            <v>Transp. local c/ basc. 10m3 rodov. pav. (restr)</v>
          </cell>
          <cell r="C896" t="str">
            <v>tkm</v>
          </cell>
          <cell r="D896">
            <v>0.91</v>
          </cell>
          <cell r="E896">
            <v>0.62</v>
          </cell>
        </row>
        <row r="897">
          <cell r="A897" t="str">
            <v>1 A 00 002 08</v>
          </cell>
          <cell r="B897" t="str">
            <v>Transporte local c/ basc. p/ rocha rodov. pav.</v>
          </cell>
          <cell r="C897" t="str">
            <v>tkm</v>
          </cell>
          <cell r="D897">
            <v>1.08</v>
          </cell>
          <cell r="E897">
            <v>0.73</v>
          </cell>
        </row>
        <row r="898">
          <cell r="A898" t="str">
            <v>1 A 00 002 40</v>
          </cell>
          <cell r="B898" t="str">
            <v>Transporte local c/ carroceria 15 t rodov. pav.</v>
          </cell>
          <cell r="C898" t="str">
            <v>tkm</v>
          </cell>
          <cell r="D898">
            <v>1.02</v>
          </cell>
          <cell r="E898">
            <v>0.69</v>
          </cell>
        </row>
        <row r="899">
          <cell r="A899" t="str">
            <v>1 A 00 002 41</v>
          </cell>
          <cell r="B899" t="str">
            <v>Transporte local c/ carroceria 4t rodov. pav.</v>
          </cell>
          <cell r="C899" t="str">
            <v>tkm</v>
          </cell>
          <cell r="D899">
            <v>1.33</v>
          </cell>
          <cell r="E899">
            <v>0.9</v>
          </cell>
        </row>
        <row r="900">
          <cell r="A900" t="str">
            <v>1 A 00 002 50</v>
          </cell>
          <cell r="B900" t="str">
            <v>Transporte local c/ betoneira rodov. pav.</v>
          </cell>
          <cell r="C900" t="str">
            <v>tkm</v>
          </cell>
          <cell r="D900">
            <v>1.31</v>
          </cell>
          <cell r="E900">
            <v>0.89</v>
          </cell>
        </row>
        <row r="901">
          <cell r="A901" t="str">
            <v>1 A 00 002 60</v>
          </cell>
          <cell r="B901" t="str">
            <v>Transp. local c/ carroceria c/ guind. rodov. pav.</v>
          </cell>
          <cell r="C901" t="str">
            <v>tkm</v>
          </cell>
          <cell r="D901">
            <v>1.21</v>
          </cell>
          <cell r="E901">
            <v>0.82</v>
          </cell>
        </row>
        <row r="902">
          <cell r="A902" t="str">
            <v>1 A 00 102 00</v>
          </cell>
          <cell r="B902" t="str">
            <v>Transporte local de material betuminoso</v>
          </cell>
          <cell r="C902" t="str">
            <v>tkm</v>
          </cell>
          <cell r="D902">
            <v>1.96</v>
          </cell>
          <cell r="E902">
            <v>1.33</v>
          </cell>
        </row>
        <row r="903">
          <cell r="A903" t="str">
            <v>1 A 00 112 90</v>
          </cell>
          <cell r="B903" t="str">
            <v>Transporte comercial  material betuminoso a quente</v>
          </cell>
          <cell r="C903" t="str">
            <v>tkm</v>
          </cell>
          <cell r="D903">
            <v>0</v>
          </cell>
          <cell r="E903">
            <v>0</v>
          </cell>
        </row>
        <row r="904">
          <cell r="A904" t="str">
            <v>1 A 00 112 91</v>
          </cell>
          <cell r="B904" t="str">
            <v>Transporte comercial  material betuminoso a frio</v>
          </cell>
          <cell r="C904" t="str">
            <v>tkm</v>
          </cell>
          <cell r="D904">
            <v>0</v>
          </cell>
          <cell r="E904">
            <v>0</v>
          </cell>
        </row>
        <row r="905">
          <cell r="A905" t="str">
            <v>1 A 00 201 70</v>
          </cell>
          <cell r="B905" t="str">
            <v>Transp. local água c/ cam. tanque rodov. não pav.</v>
          </cell>
          <cell r="C905" t="str">
            <v>tkm</v>
          </cell>
          <cell r="D905">
            <v>1.52</v>
          </cell>
          <cell r="E905">
            <v>1.03</v>
          </cell>
        </row>
        <row r="906">
          <cell r="A906" t="str">
            <v>1 A 00 202 70</v>
          </cell>
          <cell r="B906" t="str">
            <v>Transp. local de água c/ cam. tanque rodov. pav.</v>
          </cell>
          <cell r="C906" t="str">
            <v>tkm</v>
          </cell>
          <cell r="D906">
            <v>1.1399999999999999</v>
          </cell>
          <cell r="E906">
            <v>0.77</v>
          </cell>
        </row>
        <row r="907">
          <cell r="A907" t="str">
            <v>1 A 00 301 00</v>
          </cell>
          <cell r="B907" t="str">
            <v>Fornecimento de Aço CA-25</v>
          </cell>
          <cell r="C907" t="str">
            <v>kg</v>
          </cell>
          <cell r="D907">
            <v>5.0999999999999996</v>
          </cell>
          <cell r="E907">
            <v>3.46</v>
          </cell>
        </row>
        <row r="908">
          <cell r="A908" t="str">
            <v>1 A 00 302 00</v>
          </cell>
          <cell r="B908" t="str">
            <v>Fornecimento de Aço CA-50</v>
          </cell>
          <cell r="C908" t="str">
            <v>kg</v>
          </cell>
          <cell r="D908">
            <v>5.16</v>
          </cell>
          <cell r="E908">
            <v>3.5</v>
          </cell>
        </row>
        <row r="909">
          <cell r="A909" t="str">
            <v>1 A 00 303 00</v>
          </cell>
          <cell r="B909" t="str">
            <v>Fornecimento de Aço CA-60</v>
          </cell>
          <cell r="C909" t="str">
            <v>kg</v>
          </cell>
          <cell r="D909">
            <v>5.09</v>
          </cell>
          <cell r="E909">
            <v>3.45</v>
          </cell>
        </row>
        <row r="910">
          <cell r="A910" t="str">
            <v>1 A 00 901 01</v>
          </cell>
          <cell r="B910" t="str">
            <v>Alvenaria de pedra argamassada</v>
          </cell>
          <cell r="C910" t="str">
            <v>m3</v>
          </cell>
          <cell r="D910">
            <v>239.64</v>
          </cell>
          <cell r="E910">
            <v>162.43</v>
          </cell>
        </row>
        <row r="911">
          <cell r="A911" t="str">
            <v>1 A 00 901 51</v>
          </cell>
          <cell r="B911" t="str">
            <v>Alvenaria de pedra argamassada AC/PC</v>
          </cell>
          <cell r="C911" t="str">
            <v>m3</v>
          </cell>
          <cell r="D911">
            <v>325.58999999999997</v>
          </cell>
          <cell r="E911">
            <v>220.69</v>
          </cell>
        </row>
        <row r="912">
          <cell r="A912" t="str">
            <v>1 A 00 902 01</v>
          </cell>
          <cell r="B912" t="str">
            <v>Alvenaria de tijolos</v>
          </cell>
          <cell r="C912" t="str">
            <v>m2</v>
          </cell>
          <cell r="D912">
            <v>69.55</v>
          </cell>
          <cell r="E912">
            <v>47.14</v>
          </cell>
        </row>
        <row r="913">
          <cell r="A913" t="str">
            <v>1 A 00 902 51</v>
          </cell>
          <cell r="B913" t="str">
            <v>Alvenaria de tijolos AC</v>
          </cell>
          <cell r="C913" t="str">
            <v>m2</v>
          </cell>
          <cell r="D913">
            <v>72.099999999999994</v>
          </cell>
          <cell r="E913">
            <v>48.87</v>
          </cell>
        </row>
        <row r="914">
          <cell r="A914" t="str">
            <v>1 A 00 903 01</v>
          </cell>
          <cell r="B914" t="str">
            <v>Dentes para bueiros duplos D=1,00 m</v>
          </cell>
          <cell r="C914" t="str">
            <v>und</v>
          </cell>
          <cell r="D914">
            <v>174.78</v>
          </cell>
          <cell r="E914">
            <v>118.47</v>
          </cell>
        </row>
        <row r="915">
          <cell r="A915" t="str">
            <v>1 A 00 903 51</v>
          </cell>
          <cell r="B915" t="str">
            <v>Dentes para bueiros duplos D=1,00 m AC/BC/PC</v>
          </cell>
          <cell r="C915" t="str">
            <v>und</v>
          </cell>
          <cell r="D915">
            <v>222.21</v>
          </cell>
          <cell r="E915">
            <v>150.62</v>
          </cell>
        </row>
        <row r="916">
          <cell r="A916" t="str">
            <v>1 A 00 904 01</v>
          </cell>
          <cell r="B916" t="str">
            <v>Dentes para bueiros duplos D=1,20 m</v>
          </cell>
          <cell r="C916" t="str">
            <v>und</v>
          </cell>
          <cell r="D916">
            <v>196.07</v>
          </cell>
          <cell r="E916">
            <v>132.9</v>
          </cell>
        </row>
        <row r="917">
          <cell r="A917" t="str">
            <v>1 A 00 904 51</v>
          </cell>
          <cell r="B917" t="str">
            <v>Dentes para bueiros duplos D=1,20 m AC/BC/PC</v>
          </cell>
          <cell r="C917" t="str">
            <v>und</v>
          </cell>
          <cell r="D917">
            <v>250.69</v>
          </cell>
          <cell r="E917">
            <v>169.92</v>
          </cell>
        </row>
        <row r="918">
          <cell r="A918" t="str">
            <v>1 A 00 905 01</v>
          </cell>
          <cell r="B918" t="str">
            <v>Dentes para bueiros duplos D=1,50 m</v>
          </cell>
          <cell r="C918" t="str">
            <v>und</v>
          </cell>
          <cell r="D918">
            <v>245.43</v>
          </cell>
          <cell r="E918">
            <v>166.36</v>
          </cell>
        </row>
        <row r="919">
          <cell r="A919" t="str">
            <v>1 A 00 905 51</v>
          </cell>
          <cell r="B919" t="str">
            <v>Dentes para bueiros duplos D=1,50 m AC/BC/PC</v>
          </cell>
          <cell r="C919" t="str">
            <v>und</v>
          </cell>
          <cell r="D919">
            <v>310.64</v>
          </cell>
          <cell r="E919">
            <v>210.56</v>
          </cell>
        </row>
        <row r="920">
          <cell r="A920" t="str">
            <v>1 A 00 906 01</v>
          </cell>
          <cell r="B920" t="str">
            <v>Dentes para bueiros simples D=0,60 m</v>
          </cell>
          <cell r="C920" t="str">
            <v>und</v>
          </cell>
          <cell r="D920">
            <v>59.32</v>
          </cell>
          <cell r="E920">
            <v>40.21</v>
          </cell>
        </row>
        <row r="921">
          <cell r="A921" t="str">
            <v>1 A 00 906 51</v>
          </cell>
          <cell r="B921" t="str">
            <v>Dentes para bueiros simples D=0,60 m AC/BC/PC</v>
          </cell>
          <cell r="C921" t="str">
            <v>und</v>
          </cell>
          <cell r="D921">
            <v>75.17</v>
          </cell>
          <cell r="E921">
            <v>50.95</v>
          </cell>
        </row>
        <row r="922">
          <cell r="A922" t="str">
            <v>1 A 00 907 01</v>
          </cell>
          <cell r="B922" t="str">
            <v>Dentes para bueiros simples D=0,80 m</v>
          </cell>
          <cell r="C922" t="str">
            <v>und</v>
          </cell>
          <cell r="D922">
            <v>73.489999999999995</v>
          </cell>
          <cell r="E922">
            <v>49.81</v>
          </cell>
        </row>
        <row r="923">
          <cell r="A923" t="str">
            <v>1 A 00 907 51</v>
          </cell>
          <cell r="B923" t="str">
            <v>Dentes para bueiros simples D=0,80 m AC/BC/PC</v>
          </cell>
          <cell r="C923" t="str">
            <v>und</v>
          </cell>
          <cell r="D923">
            <v>93.23</v>
          </cell>
          <cell r="E923">
            <v>63.19</v>
          </cell>
        </row>
        <row r="924">
          <cell r="A924" t="str">
            <v>1 A 00 908 01</v>
          </cell>
          <cell r="B924" t="str">
            <v>Dentes para bueiros simples D=1,00 m</v>
          </cell>
          <cell r="C924" t="str">
            <v>und</v>
          </cell>
          <cell r="D924">
            <v>87.27</v>
          </cell>
          <cell r="E924">
            <v>59.15</v>
          </cell>
        </row>
        <row r="925">
          <cell r="A925" t="str">
            <v>1 A 00 908 51</v>
          </cell>
          <cell r="B925" t="str">
            <v>Dentes para bueiros simples D=1,00 m AC/BC/PC</v>
          </cell>
          <cell r="C925" t="str">
            <v>und</v>
          </cell>
          <cell r="D925">
            <v>110.91</v>
          </cell>
          <cell r="E925">
            <v>75.180000000000007</v>
          </cell>
        </row>
        <row r="926">
          <cell r="A926" t="str">
            <v>1 A 00 909 01</v>
          </cell>
          <cell r="B926" t="str">
            <v>Dentes para bueiros simples D=1,20 m</v>
          </cell>
          <cell r="C926" t="str">
            <v>und</v>
          </cell>
          <cell r="D926">
            <v>98.17</v>
          </cell>
          <cell r="E926">
            <v>66.540000000000006</v>
          </cell>
        </row>
        <row r="927">
          <cell r="A927" t="str">
            <v>1 A 00 909 51</v>
          </cell>
          <cell r="B927" t="str">
            <v>Dentes para bueiros simples D=1,20 m AC/BC/PC</v>
          </cell>
          <cell r="C927" t="str">
            <v>und</v>
          </cell>
          <cell r="D927">
            <v>125.54</v>
          </cell>
          <cell r="E927">
            <v>85.09</v>
          </cell>
        </row>
        <row r="928">
          <cell r="A928" t="str">
            <v>1 A 00 910 01</v>
          </cell>
          <cell r="B928" t="str">
            <v>Dentes para bueiros simples D=1,50 m</v>
          </cell>
          <cell r="C928" t="str">
            <v>und</v>
          </cell>
          <cell r="D928">
            <v>127.51</v>
          </cell>
          <cell r="E928">
            <v>86.43</v>
          </cell>
        </row>
        <row r="929">
          <cell r="A929" t="str">
            <v>1 A 00 910 51</v>
          </cell>
          <cell r="B929" t="str">
            <v>Dentes para bueiros simples D=1,50 m AC/BC/PC</v>
          </cell>
          <cell r="C929" t="str">
            <v>und</v>
          </cell>
          <cell r="D929">
            <v>160.12</v>
          </cell>
          <cell r="E929">
            <v>108.53</v>
          </cell>
        </row>
        <row r="930">
          <cell r="A930" t="str">
            <v>1 A 00 911 01</v>
          </cell>
          <cell r="B930" t="str">
            <v>Dentes para bueiros triplos D=1,00 m</v>
          </cell>
          <cell r="C930" t="str">
            <v>und</v>
          </cell>
          <cell r="D930">
            <v>254.15</v>
          </cell>
          <cell r="E930">
            <v>172.27</v>
          </cell>
        </row>
        <row r="931">
          <cell r="A931" t="str">
            <v>1 A 00 911 51</v>
          </cell>
          <cell r="B931" t="str">
            <v>Dentes para bueiros triplos D=1,00 m AC/BC/PC</v>
          </cell>
          <cell r="C931" t="str">
            <v>und</v>
          </cell>
          <cell r="D931">
            <v>325.24</v>
          </cell>
          <cell r="E931">
            <v>220.45</v>
          </cell>
        </row>
        <row r="932">
          <cell r="A932" t="str">
            <v>1 A 00 912 01</v>
          </cell>
          <cell r="B932" t="str">
            <v>Dentes para bueiros triplos D=1,20 m</v>
          </cell>
          <cell r="C932" t="str">
            <v>und</v>
          </cell>
          <cell r="D932">
            <v>294.24</v>
          </cell>
          <cell r="E932">
            <v>199.44</v>
          </cell>
        </row>
        <row r="933">
          <cell r="A933" t="str">
            <v>1 A 00 912 51</v>
          </cell>
          <cell r="B933" t="str">
            <v>Dentes para bueiros triplos D=1,20 m AC/BC/PC</v>
          </cell>
          <cell r="C933" t="str">
            <v>und</v>
          </cell>
          <cell r="D933">
            <v>376.22</v>
          </cell>
          <cell r="E933">
            <v>255.01</v>
          </cell>
        </row>
        <row r="934">
          <cell r="A934" t="str">
            <v>1 A 00 913 01</v>
          </cell>
          <cell r="B934" t="str">
            <v>Dentes para bueiros triplos D=1,50 m</v>
          </cell>
          <cell r="C934" t="str">
            <v>und</v>
          </cell>
          <cell r="D934">
            <v>362.03</v>
          </cell>
          <cell r="E934">
            <v>245.39</v>
          </cell>
        </row>
        <row r="935">
          <cell r="A935" t="str">
            <v>1 A 00 913 51</v>
          </cell>
          <cell r="B935" t="str">
            <v>Dentes para bueiros triplos D=1,50 m AC/BC/PC</v>
          </cell>
          <cell r="C935" t="str">
            <v>und</v>
          </cell>
          <cell r="D935">
            <v>459.76</v>
          </cell>
          <cell r="E935">
            <v>311.63</v>
          </cell>
        </row>
        <row r="936">
          <cell r="A936" t="str">
            <v>1 A 00 963 00</v>
          </cell>
          <cell r="B936" t="str">
            <v>Peças de Desgaste do Britador 80m3/h</v>
          </cell>
          <cell r="C936" t="str">
            <v>cjh</v>
          </cell>
          <cell r="D936">
            <v>231.05</v>
          </cell>
          <cell r="E936">
            <v>156.61000000000001</v>
          </cell>
        </row>
        <row r="937">
          <cell r="A937" t="str">
            <v>1 A 00 964 00</v>
          </cell>
          <cell r="B937" t="str">
            <v>Peças de desgaste britador prod. de rachão</v>
          </cell>
          <cell r="C937" t="str">
            <v>cjh</v>
          </cell>
          <cell r="D937">
            <v>87.22</v>
          </cell>
          <cell r="E937">
            <v>59.12</v>
          </cell>
        </row>
        <row r="938">
          <cell r="A938" t="str">
            <v>1 A 00 999 06</v>
          </cell>
          <cell r="B938" t="str">
            <v>Solo local / selo de argila apiloado</v>
          </cell>
          <cell r="C938" t="str">
            <v>m3</v>
          </cell>
          <cell r="D938">
            <v>26.59</v>
          </cell>
          <cell r="E938">
            <v>18.02</v>
          </cell>
        </row>
        <row r="939">
          <cell r="A939" t="str">
            <v>1 A 01 100 01</v>
          </cell>
          <cell r="B939" t="str">
            <v>Limpeza  camada vegetal em jazida (const e restr.)</v>
          </cell>
          <cell r="C939" t="str">
            <v>m2</v>
          </cell>
          <cell r="D939">
            <v>0.62</v>
          </cell>
          <cell r="E939">
            <v>0.42</v>
          </cell>
        </row>
        <row r="940">
          <cell r="A940" t="str">
            <v>1 A 01 100 02</v>
          </cell>
          <cell r="B940" t="str">
            <v>Limpeza de camada vegetal em jazida (consv)</v>
          </cell>
          <cell r="C940" t="str">
            <v>m2</v>
          </cell>
          <cell r="D940">
            <v>1.31</v>
          </cell>
          <cell r="E940">
            <v>0.89</v>
          </cell>
        </row>
        <row r="941">
          <cell r="A941" t="str">
            <v>1 A 01 105 01</v>
          </cell>
          <cell r="B941" t="str">
            <v>Expurgo de jazida (const e restr)</v>
          </cell>
          <cell r="C941" t="str">
            <v>m3</v>
          </cell>
          <cell r="D941">
            <v>3.28</v>
          </cell>
          <cell r="E941">
            <v>2.2200000000000002</v>
          </cell>
        </row>
        <row r="942">
          <cell r="A942" t="str">
            <v>1 A 01 105 02</v>
          </cell>
          <cell r="B942" t="str">
            <v>Expurgo de jazida (consv)</v>
          </cell>
          <cell r="C942" t="str">
            <v>m3</v>
          </cell>
          <cell r="D942">
            <v>7.08</v>
          </cell>
          <cell r="E942">
            <v>4.8</v>
          </cell>
        </row>
        <row r="943">
          <cell r="A943" t="str">
            <v>1 A 01 111 00</v>
          </cell>
          <cell r="B943" t="str">
            <v>Material de base (conserv)</v>
          </cell>
          <cell r="C943" t="str">
            <v>m3</v>
          </cell>
          <cell r="D943">
            <v>0</v>
          </cell>
          <cell r="E943">
            <v>0</v>
          </cell>
        </row>
        <row r="944">
          <cell r="A944" t="str">
            <v>1 A 01 111 01</v>
          </cell>
          <cell r="B944" t="str">
            <v>Esc. e carga material de jazida (consv)</v>
          </cell>
          <cell r="C944" t="str">
            <v>m3</v>
          </cell>
          <cell r="D944">
            <v>11.57</v>
          </cell>
          <cell r="E944">
            <v>7.84</v>
          </cell>
        </row>
        <row r="945">
          <cell r="A945" t="str">
            <v>1 A 01 120 01</v>
          </cell>
          <cell r="B945" t="str">
            <v>Escav. e carga de mater. de jazida(const e restr)</v>
          </cell>
          <cell r="C945" t="str">
            <v>m3</v>
          </cell>
          <cell r="D945">
            <v>4.87</v>
          </cell>
          <cell r="E945">
            <v>3.3</v>
          </cell>
        </row>
        <row r="946">
          <cell r="A946" t="str">
            <v>1 A 01 150 01</v>
          </cell>
          <cell r="B946" t="str">
            <v>Rocha p/ britagem c/ perfur. sobre esteira</v>
          </cell>
          <cell r="C946" t="str">
            <v>m3</v>
          </cell>
          <cell r="D946">
            <v>35.659999999999997</v>
          </cell>
          <cell r="E946">
            <v>24.17</v>
          </cell>
        </row>
        <row r="947">
          <cell r="A947" t="str">
            <v>1 A 01 150 02</v>
          </cell>
          <cell r="B947" t="str">
            <v>Rocha p/ britagem com perfuratriz manual</v>
          </cell>
          <cell r="C947" t="str">
            <v>m3</v>
          </cell>
          <cell r="D947">
            <v>38.869999999999997</v>
          </cell>
          <cell r="E947">
            <v>26.35</v>
          </cell>
        </row>
        <row r="948">
          <cell r="A948" t="str">
            <v>1 A 01 155 01</v>
          </cell>
          <cell r="B948" t="str">
            <v>Rachão ou pedra-de-mão produzidos-(const e rest)</v>
          </cell>
          <cell r="C948" t="str">
            <v>m3</v>
          </cell>
          <cell r="D948">
            <v>33.840000000000003</v>
          </cell>
          <cell r="E948">
            <v>22.94</v>
          </cell>
        </row>
        <row r="949">
          <cell r="A949" t="str">
            <v>1 A 01 155 51</v>
          </cell>
          <cell r="B949" t="str">
            <v>Rachão ou pedra-de-mão comercial (cont e rest)/ PC</v>
          </cell>
          <cell r="C949" t="str">
            <v>m3</v>
          </cell>
          <cell r="D949">
            <v>108.29</v>
          </cell>
          <cell r="E949">
            <v>73.400000000000006</v>
          </cell>
        </row>
        <row r="950">
          <cell r="A950" t="str">
            <v>1 A 01 170 01</v>
          </cell>
          <cell r="B950" t="str">
            <v>Areia extraída com escavadeira hidráulica</v>
          </cell>
          <cell r="C950" t="str">
            <v>m3</v>
          </cell>
          <cell r="D950">
            <v>9.8000000000000007</v>
          </cell>
          <cell r="E950">
            <v>6.64</v>
          </cell>
        </row>
        <row r="951">
          <cell r="A951" t="str">
            <v>1 A 01 170 02</v>
          </cell>
          <cell r="B951" t="str">
            <v>Areia extraída com trator e carregadeira</v>
          </cell>
          <cell r="C951" t="str">
            <v>m3</v>
          </cell>
          <cell r="D951">
            <v>7.73</v>
          </cell>
          <cell r="E951">
            <v>5.24</v>
          </cell>
        </row>
        <row r="952">
          <cell r="A952" t="str">
            <v>1 A 01 170 03</v>
          </cell>
          <cell r="B952" t="str">
            <v>Areia extraída com draga de sucção (tipo bomba)</v>
          </cell>
          <cell r="C952" t="str">
            <v>m3</v>
          </cell>
          <cell r="D952">
            <v>39.49</v>
          </cell>
          <cell r="E952">
            <v>26.77</v>
          </cell>
        </row>
        <row r="953">
          <cell r="A953" t="str">
            <v>1 A 01 200 01</v>
          </cell>
          <cell r="B953" t="str">
            <v>Brita produzida em central de britagem de 80 m3/h</v>
          </cell>
          <cell r="C953" t="str">
            <v>m3</v>
          </cell>
          <cell r="D953">
            <v>44.48</v>
          </cell>
          <cell r="E953">
            <v>30.15</v>
          </cell>
        </row>
        <row r="954">
          <cell r="A954" t="str">
            <v>1 A 01 200 04</v>
          </cell>
          <cell r="B954" t="str">
            <v>Pedra de mão produzida manualmente (consv)</v>
          </cell>
          <cell r="C954" t="str">
            <v>m3</v>
          </cell>
          <cell r="D954">
            <v>67.319999999999993</v>
          </cell>
          <cell r="E954">
            <v>45.63</v>
          </cell>
        </row>
        <row r="955">
          <cell r="A955" t="str">
            <v>1 A 01 390 02</v>
          </cell>
          <cell r="B955" t="str">
            <v>Usinagem de CBUQ (capa de rolamento)</v>
          </cell>
          <cell r="C955" t="str">
            <v>t</v>
          </cell>
          <cell r="D955">
            <v>69.72</v>
          </cell>
          <cell r="E955">
            <v>47.26</v>
          </cell>
        </row>
        <row r="956">
          <cell r="A956" t="str">
            <v>1 A 01 390 03</v>
          </cell>
          <cell r="B956" t="str">
            <v>Usinagem de CBUQ (binder)</v>
          </cell>
          <cell r="C956" t="str">
            <v>t</v>
          </cell>
          <cell r="D956">
            <v>60.84</v>
          </cell>
          <cell r="E956">
            <v>41.24</v>
          </cell>
        </row>
        <row r="957">
          <cell r="A957" t="str">
            <v>1 A 01 390 22</v>
          </cell>
          <cell r="B957" t="str">
            <v>Usinagem de CBUQ c/ cal hidr. (capa de rolamento)</v>
          </cell>
          <cell r="C957" t="str">
            <v>t</v>
          </cell>
          <cell r="D957">
            <v>74.7</v>
          </cell>
          <cell r="E957">
            <v>50.63</v>
          </cell>
        </row>
        <row r="958">
          <cell r="A958" t="str">
            <v>1 A 01 390 72</v>
          </cell>
          <cell r="B958" t="str">
            <v>Usinagem de CBUQ (capa de rolam.) AC/BC c cal hidr</v>
          </cell>
          <cell r="C958" t="str">
            <v>t</v>
          </cell>
          <cell r="D958">
            <v>109.41</v>
          </cell>
          <cell r="E958">
            <v>74.16</v>
          </cell>
        </row>
        <row r="959">
          <cell r="A959" t="str">
            <v>1 A 01 391 02</v>
          </cell>
          <cell r="B959" t="str">
            <v>Usinagem de areia-asfalto</v>
          </cell>
          <cell r="C959" t="str">
            <v>t</v>
          </cell>
          <cell r="D959">
            <v>72.5</v>
          </cell>
          <cell r="E959">
            <v>49.14</v>
          </cell>
        </row>
        <row r="960">
          <cell r="A960" t="str">
            <v>1 A 01 391 52</v>
          </cell>
          <cell r="B960" t="str">
            <v>Usinagem de areia-asfalto AC</v>
          </cell>
          <cell r="C960" t="str">
            <v>t</v>
          </cell>
          <cell r="D960">
            <v>121.99</v>
          </cell>
          <cell r="E960">
            <v>82.69</v>
          </cell>
        </row>
        <row r="961">
          <cell r="A961" t="str">
            <v>1 A 01 395 01</v>
          </cell>
          <cell r="B961" t="str">
            <v>Usinagem de brita graduada</v>
          </cell>
          <cell r="C961" t="str">
            <v>m3</v>
          </cell>
          <cell r="D961">
            <v>76.83</v>
          </cell>
          <cell r="E961">
            <v>52.08</v>
          </cell>
        </row>
        <row r="962">
          <cell r="A962" t="str">
            <v>1 A 01 395 02</v>
          </cell>
          <cell r="B962" t="str">
            <v>Usinagem de solo-brita</v>
          </cell>
          <cell r="C962" t="str">
            <v>m3</v>
          </cell>
          <cell r="D962">
            <v>39.799999999999997</v>
          </cell>
          <cell r="E962">
            <v>26.98</v>
          </cell>
        </row>
        <row r="963">
          <cell r="A963" t="str">
            <v>1 A 01 395 03</v>
          </cell>
          <cell r="B963" t="str">
            <v>Usinagem de agregados p/ micro-revestimento</v>
          </cell>
          <cell r="C963" t="str">
            <v>m3</v>
          </cell>
          <cell r="D963">
            <v>48.32</v>
          </cell>
          <cell r="E963">
            <v>32.75</v>
          </cell>
        </row>
        <row r="964">
          <cell r="A964" t="str">
            <v>1 A 01 395 51</v>
          </cell>
          <cell r="B964" t="str">
            <v>Usinagem de brita graduada BC</v>
          </cell>
          <cell r="C964" t="str">
            <v>m3</v>
          </cell>
          <cell r="D964">
            <v>165.1</v>
          </cell>
          <cell r="E964">
            <v>111.91</v>
          </cell>
        </row>
        <row r="965">
          <cell r="A965" t="str">
            <v>1 A 01 395 52</v>
          </cell>
          <cell r="B965" t="str">
            <v>Usinagem de solo-brita BC</v>
          </cell>
          <cell r="C965" t="str">
            <v>m3</v>
          </cell>
          <cell r="D965">
            <v>75.11</v>
          </cell>
          <cell r="E965">
            <v>50.91</v>
          </cell>
        </row>
        <row r="966">
          <cell r="A966" t="str">
            <v>1 A 01 395 53</v>
          </cell>
          <cell r="B966" t="str">
            <v>Usinagem de agregados p/ micro-revestimento  BC</v>
          </cell>
          <cell r="C966" t="str">
            <v>m3</v>
          </cell>
          <cell r="D966">
            <v>103.48</v>
          </cell>
          <cell r="E966">
            <v>70.14</v>
          </cell>
        </row>
        <row r="967">
          <cell r="A967" t="str">
            <v>1 A 01 396 01</v>
          </cell>
          <cell r="B967" t="str">
            <v>Usinagem de solo-cimento</v>
          </cell>
          <cell r="C967" t="str">
            <v>m3</v>
          </cell>
          <cell r="D967">
            <v>109.47</v>
          </cell>
          <cell r="E967">
            <v>74.2</v>
          </cell>
        </row>
        <row r="968">
          <cell r="A968" t="str">
            <v>1 A 01 396 02</v>
          </cell>
          <cell r="B968" t="str">
            <v>Usinagem de solo melhorado com cimento.</v>
          </cell>
          <cell r="C968" t="str">
            <v>m3</v>
          </cell>
          <cell r="D968">
            <v>60.52</v>
          </cell>
          <cell r="E968">
            <v>41.02</v>
          </cell>
        </row>
        <row r="969">
          <cell r="A969" t="str">
            <v>1 A 01 397 02</v>
          </cell>
          <cell r="B969" t="str">
            <v>Usinagem de P.M.F.</v>
          </cell>
          <cell r="C969" t="str">
            <v>m3</v>
          </cell>
          <cell r="D969">
            <v>77.03</v>
          </cell>
          <cell r="E969">
            <v>52.21</v>
          </cell>
        </row>
        <row r="970">
          <cell r="A970" t="str">
            <v>1 A 01 397 52</v>
          </cell>
          <cell r="B970" t="str">
            <v>Usinagem de P.M.F. AC/BC</v>
          </cell>
          <cell r="C970" t="str">
            <v>m3</v>
          </cell>
          <cell r="D970">
            <v>158.91</v>
          </cell>
          <cell r="E970">
            <v>107.71</v>
          </cell>
        </row>
        <row r="971">
          <cell r="A971" t="str">
            <v>1 A 01 398 02</v>
          </cell>
          <cell r="B971" t="str">
            <v>Usinagem de CBUQ p/ reciclagem em usina fixa.</v>
          </cell>
          <cell r="C971" t="str">
            <v>t</v>
          </cell>
          <cell r="D971">
            <v>52.68</v>
          </cell>
          <cell r="E971">
            <v>35.71</v>
          </cell>
        </row>
        <row r="972">
          <cell r="A972" t="str">
            <v>1 A 01 398 52</v>
          </cell>
          <cell r="B972" t="str">
            <v>Usinagem de CBUQ p/ reciclagem em usina fixa BC</v>
          </cell>
          <cell r="C972" t="str">
            <v>t</v>
          </cell>
          <cell r="D972">
            <v>70.67</v>
          </cell>
          <cell r="E972">
            <v>47.9</v>
          </cell>
        </row>
        <row r="973">
          <cell r="A973" t="str">
            <v>1 A 01 401 01</v>
          </cell>
          <cell r="B973" t="str">
            <v>Forma comum de madeira</v>
          </cell>
          <cell r="C973" t="str">
            <v>m2</v>
          </cell>
          <cell r="D973">
            <v>90.28</v>
          </cell>
          <cell r="E973">
            <v>61.19</v>
          </cell>
        </row>
        <row r="974">
          <cell r="A974" t="str">
            <v>1 A 01 402 01</v>
          </cell>
          <cell r="B974" t="str">
            <v>Forma de placa compensada resinada</v>
          </cell>
          <cell r="C974" t="str">
            <v>m2</v>
          </cell>
          <cell r="D974">
            <v>63.97</v>
          </cell>
          <cell r="E974">
            <v>43.36</v>
          </cell>
        </row>
        <row r="975">
          <cell r="A975" t="str">
            <v>1 A 01 403 01</v>
          </cell>
          <cell r="B975" t="str">
            <v>Forma de placa compensada plastificada</v>
          </cell>
          <cell r="C975" t="str">
            <v>m2</v>
          </cell>
          <cell r="D975">
            <v>64.37</v>
          </cell>
          <cell r="E975">
            <v>43.63</v>
          </cell>
        </row>
        <row r="976">
          <cell r="A976" t="str">
            <v>1 A 01 404 01</v>
          </cell>
          <cell r="B976" t="str">
            <v>Forma para tubulão</v>
          </cell>
          <cell r="C976" t="str">
            <v>m2</v>
          </cell>
          <cell r="D976">
            <v>38.79</v>
          </cell>
          <cell r="E976">
            <v>26.29</v>
          </cell>
        </row>
        <row r="977">
          <cell r="A977" t="str">
            <v>1 A 01 405 01</v>
          </cell>
          <cell r="B977" t="str">
            <v>Andaime de madeira</v>
          </cell>
          <cell r="C977" t="str">
            <v>m3</v>
          </cell>
          <cell r="D977">
            <v>33.450000000000003</v>
          </cell>
          <cell r="E977">
            <v>22.67</v>
          </cell>
        </row>
        <row r="978">
          <cell r="A978" t="str">
            <v>1 A 01 407 01</v>
          </cell>
          <cell r="B978" t="str">
            <v>Confecção e lançam. de concreto magro em betoneira</v>
          </cell>
          <cell r="C978" t="str">
            <v>m3</v>
          </cell>
          <cell r="D978">
            <v>291.61</v>
          </cell>
          <cell r="E978">
            <v>197.66</v>
          </cell>
        </row>
        <row r="979">
          <cell r="A979" t="str">
            <v>1 A 01 407 51</v>
          </cell>
          <cell r="B979" t="str">
            <v>Conf.e lanç. de concreto magro em betoneira AC/BC</v>
          </cell>
          <cell r="C979" t="str">
            <v>m3</v>
          </cell>
          <cell r="D979">
            <v>381.24</v>
          </cell>
          <cell r="E979">
            <v>258.41000000000003</v>
          </cell>
        </row>
        <row r="980">
          <cell r="A980" t="str">
            <v>1 A 01 410 01</v>
          </cell>
          <cell r="B980" t="str">
            <v>Concreto fck=10MPa contr raz uso geral conf e lanç</v>
          </cell>
          <cell r="C980" t="str">
            <v>m3</v>
          </cell>
          <cell r="D980">
            <v>315.07</v>
          </cell>
          <cell r="E980">
            <v>213.56</v>
          </cell>
        </row>
        <row r="981">
          <cell r="A981" t="str">
            <v>1 A 01 410 51</v>
          </cell>
          <cell r="B981" t="str">
            <v>Concr.fck=10MPa c.raz uso ger conf/lanç AC/BC</v>
          </cell>
          <cell r="C981" t="str">
            <v>m3</v>
          </cell>
          <cell r="D981">
            <v>427.39</v>
          </cell>
          <cell r="E981">
            <v>289.69</v>
          </cell>
        </row>
        <row r="982">
          <cell r="A982" t="str">
            <v>1 A 01 412 01</v>
          </cell>
          <cell r="B982" t="str">
            <v>Concreto fck=15MPa contr raz uso geral conf e lanç</v>
          </cell>
          <cell r="C982" t="str">
            <v>m3</v>
          </cell>
          <cell r="D982">
            <v>336.85</v>
          </cell>
          <cell r="E982">
            <v>228.32</v>
          </cell>
        </row>
        <row r="983">
          <cell r="A983" t="str">
            <v>1 A 01 412 51</v>
          </cell>
          <cell r="B983" t="str">
            <v>Concr.fck=15MPa c.raz uso ger conf/lanç AC/BC</v>
          </cell>
          <cell r="C983" t="str">
            <v>m3</v>
          </cell>
          <cell r="D983">
            <v>447.1</v>
          </cell>
          <cell r="E983">
            <v>303.05</v>
          </cell>
        </row>
        <row r="984">
          <cell r="A984" t="str">
            <v>1 A 01 415 01</v>
          </cell>
          <cell r="B984" t="str">
            <v>Concr estr fck=15MPa contr raz uso ger conf e lanç</v>
          </cell>
          <cell r="C984" t="str">
            <v>m3</v>
          </cell>
          <cell r="D984">
            <v>336.85</v>
          </cell>
          <cell r="E984">
            <v>228.32</v>
          </cell>
        </row>
        <row r="985">
          <cell r="A985" t="str">
            <v>1 A 01 415 51</v>
          </cell>
          <cell r="B985" t="str">
            <v>Concr estr fck=15MPa c.raz uso ger conf/lanç AC/BC</v>
          </cell>
          <cell r="C985" t="str">
            <v>m3</v>
          </cell>
          <cell r="D985">
            <v>447.1</v>
          </cell>
          <cell r="E985">
            <v>303.05</v>
          </cell>
        </row>
        <row r="986">
          <cell r="A986" t="str">
            <v>1 A 01 418 01</v>
          </cell>
          <cell r="B986" t="str">
            <v>Concr estr fck=18MPa contr raz uso ger conf e lanç</v>
          </cell>
          <cell r="C986" t="str">
            <v>m3</v>
          </cell>
          <cell r="D986">
            <v>350.94</v>
          </cell>
          <cell r="E986">
            <v>237.87</v>
          </cell>
        </row>
        <row r="987">
          <cell r="A987" t="str">
            <v>1 A 01 418 51</v>
          </cell>
          <cell r="B987" t="str">
            <v>Concr.estr fck=18MPa c.raz uso ger conf/lanç AC/BC</v>
          </cell>
          <cell r="C987" t="str">
            <v>m3</v>
          </cell>
          <cell r="D987">
            <v>463.25</v>
          </cell>
          <cell r="E987">
            <v>314</v>
          </cell>
        </row>
        <row r="988">
          <cell r="A988" t="str">
            <v>1 A 01 422 01</v>
          </cell>
          <cell r="B988" t="str">
            <v>Concr estr fck=25MPa contr raz uso ger conf e lanç</v>
          </cell>
          <cell r="C988" t="str">
            <v>m3</v>
          </cell>
          <cell r="D988">
            <v>379.95</v>
          </cell>
          <cell r="E988">
            <v>257.54000000000002</v>
          </cell>
        </row>
        <row r="989">
          <cell r="A989" t="str">
            <v>1 A 01 422 51</v>
          </cell>
          <cell r="B989" t="str">
            <v>Concr.estr.fck=25MPa c.raz uso ger conf/lanç AC/BC</v>
          </cell>
          <cell r="C989" t="str">
            <v>m3</v>
          </cell>
          <cell r="D989">
            <v>485.53</v>
          </cell>
          <cell r="E989">
            <v>329.1</v>
          </cell>
        </row>
        <row r="990">
          <cell r="A990" t="str">
            <v>1 A 01 423 00</v>
          </cell>
          <cell r="B990" t="str">
            <v>Concreto fck=18MPa para pré-moldados (tubos)</v>
          </cell>
          <cell r="C990" t="str">
            <v>m3</v>
          </cell>
          <cell r="D990">
            <v>373.86</v>
          </cell>
          <cell r="E990">
            <v>253.41</v>
          </cell>
        </row>
        <row r="991">
          <cell r="A991" t="str">
            <v>1 A 01 423 50</v>
          </cell>
          <cell r="B991" t="str">
            <v>Concr.fck=18MPa para pré-moldados (tubos) AC/BC</v>
          </cell>
          <cell r="C991" t="str">
            <v>m3</v>
          </cell>
          <cell r="D991">
            <v>458.57</v>
          </cell>
          <cell r="E991">
            <v>310.83</v>
          </cell>
        </row>
        <row r="992">
          <cell r="A992" t="str">
            <v>1 A 01 424 00</v>
          </cell>
          <cell r="B992" t="str">
            <v>Concreto poroso para pré-moldados (tubos)</v>
          </cell>
          <cell r="C992" t="str">
            <v>m3</v>
          </cell>
          <cell r="D992">
            <v>384.26</v>
          </cell>
          <cell r="E992">
            <v>260.45999999999998</v>
          </cell>
        </row>
        <row r="993">
          <cell r="A993" t="str">
            <v>1 A 01 424 50</v>
          </cell>
          <cell r="B993" t="str">
            <v>Concreto poroso para pré-moldados (tubos) AC/BC</v>
          </cell>
          <cell r="C993" t="str">
            <v>m3</v>
          </cell>
          <cell r="D993">
            <v>464.9</v>
          </cell>
          <cell r="E993">
            <v>315.12</v>
          </cell>
        </row>
        <row r="994">
          <cell r="A994" t="str">
            <v>1 A 01 450 01</v>
          </cell>
          <cell r="B994" t="str">
            <v>Escoramento de bueiros celulares</v>
          </cell>
          <cell r="C994" t="str">
            <v>m3</v>
          </cell>
          <cell r="D994">
            <v>89.49</v>
          </cell>
          <cell r="E994">
            <v>60.66</v>
          </cell>
        </row>
        <row r="995">
          <cell r="A995" t="str">
            <v>1 A 01 512 10</v>
          </cell>
          <cell r="B995" t="str">
            <v>Concreto ciclópico fck=15 MPa</v>
          </cell>
          <cell r="C995" t="str">
            <v>m3</v>
          </cell>
          <cell r="D995">
            <v>266.45999999999998</v>
          </cell>
          <cell r="E995">
            <v>180.61</v>
          </cell>
        </row>
        <row r="996">
          <cell r="A996" t="str">
            <v>1 A 01 512 60</v>
          </cell>
          <cell r="B996" t="str">
            <v>Concreto ciclópico fck=15 MPa AC/BC/PC</v>
          </cell>
          <cell r="C996" t="str">
            <v>m3</v>
          </cell>
          <cell r="D996">
            <v>369.33</v>
          </cell>
          <cell r="E996">
            <v>250.34</v>
          </cell>
        </row>
        <row r="997">
          <cell r="A997" t="str">
            <v>1 A 01 515 10</v>
          </cell>
          <cell r="B997" t="str">
            <v>Concreto ciclópico fck=15 MPa</v>
          </cell>
          <cell r="C997" t="str">
            <v>m3</v>
          </cell>
          <cell r="D997">
            <v>266.45999999999998</v>
          </cell>
          <cell r="E997">
            <v>180.61</v>
          </cell>
        </row>
        <row r="998">
          <cell r="A998" t="str">
            <v>1 A 01 515 60</v>
          </cell>
          <cell r="B998" t="str">
            <v>Concreto ciclópico fck=15 MPa AC/BC/PC</v>
          </cell>
          <cell r="C998" t="str">
            <v>m3</v>
          </cell>
          <cell r="D998">
            <v>369.33</v>
          </cell>
          <cell r="E998">
            <v>250.34</v>
          </cell>
        </row>
        <row r="999">
          <cell r="A999" t="str">
            <v>1 A 01 580 01</v>
          </cell>
          <cell r="B999" t="str">
            <v>Fornecimento, preparo e colocação formas aço CA 60</v>
          </cell>
          <cell r="C999" t="str">
            <v>kg</v>
          </cell>
          <cell r="D999">
            <v>10.37</v>
          </cell>
          <cell r="E999">
            <v>7.03</v>
          </cell>
        </row>
        <row r="1000">
          <cell r="A1000" t="str">
            <v>1 A 01 580 02</v>
          </cell>
          <cell r="B1000" t="str">
            <v>Fornecimento, preparo e colocação formas aço CA 50</v>
          </cell>
          <cell r="C1000" t="str">
            <v>kg</v>
          </cell>
          <cell r="D1000">
            <v>10.43</v>
          </cell>
          <cell r="E1000">
            <v>7.07</v>
          </cell>
        </row>
        <row r="1001">
          <cell r="A1001" t="str">
            <v>1 A 01 580 03</v>
          </cell>
          <cell r="B1001" t="str">
            <v>Fornecimento, preparo e colocação formas aço CA 25</v>
          </cell>
          <cell r="C1001" t="str">
            <v>kg</v>
          </cell>
          <cell r="D1001">
            <v>10.37</v>
          </cell>
          <cell r="E1001">
            <v>7.03</v>
          </cell>
        </row>
        <row r="1002">
          <cell r="A1002" t="str">
            <v>1 A 01 603 01</v>
          </cell>
          <cell r="B1002" t="str">
            <v>Argamassa cimento-areia 1:3</v>
          </cell>
          <cell r="C1002" t="str">
            <v>m3</v>
          </cell>
          <cell r="D1002">
            <v>404.62</v>
          </cell>
          <cell r="E1002">
            <v>274.26</v>
          </cell>
        </row>
        <row r="1003">
          <cell r="A1003" t="str">
            <v>1 A 01 603 51</v>
          </cell>
          <cell r="B1003" t="str">
            <v>Argamassa cimento-areia 1:3 AC</v>
          </cell>
          <cell r="C1003" t="str">
            <v>m3</v>
          </cell>
          <cell r="D1003">
            <v>487.11</v>
          </cell>
          <cell r="E1003">
            <v>330.17</v>
          </cell>
        </row>
        <row r="1004">
          <cell r="A1004" t="str">
            <v>1 A 01 604 01</v>
          </cell>
          <cell r="B1004" t="str">
            <v>Argamassa cimento-areia 1:4</v>
          </cell>
          <cell r="C1004" t="str">
            <v>m3</v>
          </cell>
          <cell r="D1004">
            <v>338.62</v>
          </cell>
          <cell r="E1004">
            <v>229.52</v>
          </cell>
        </row>
        <row r="1005">
          <cell r="A1005" t="str">
            <v>1 A 01 604 51</v>
          </cell>
          <cell r="B1005" t="str">
            <v>Argamassa cimento-areia 1:4 AC</v>
          </cell>
          <cell r="C1005" t="str">
            <v>m3</v>
          </cell>
          <cell r="D1005">
            <v>422.46</v>
          </cell>
          <cell r="E1005">
            <v>286.35000000000002</v>
          </cell>
        </row>
        <row r="1006">
          <cell r="A1006" t="str">
            <v>1 A 01 606 01</v>
          </cell>
          <cell r="B1006" t="str">
            <v>Argamassa cimento-areia 1:6</v>
          </cell>
          <cell r="C1006" t="str">
            <v>m3</v>
          </cell>
          <cell r="D1006">
            <v>285.99</v>
          </cell>
          <cell r="E1006">
            <v>193.85</v>
          </cell>
        </row>
        <row r="1007">
          <cell r="A1007" t="str">
            <v>1 A 01 606 51</v>
          </cell>
          <cell r="B1007" t="str">
            <v>Argamassa cimento-areia 1:6 AC</v>
          </cell>
          <cell r="C1007" t="str">
            <v>m3</v>
          </cell>
          <cell r="D1007">
            <v>368.48</v>
          </cell>
          <cell r="E1007">
            <v>249.76</v>
          </cell>
        </row>
        <row r="1008">
          <cell r="A1008" t="str">
            <v>1 A 01 620 01</v>
          </cell>
          <cell r="B1008" t="str">
            <v>Argamassa cimento-solo 1:10</v>
          </cell>
          <cell r="C1008" t="str">
            <v>m3</v>
          </cell>
          <cell r="D1008">
            <v>195.47</v>
          </cell>
          <cell r="E1008">
            <v>132.49</v>
          </cell>
        </row>
        <row r="1009">
          <cell r="A1009" t="str">
            <v>1 A 01 653 00</v>
          </cell>
          <cell r="B1009" t="str">
            <v>Usinagem para sub-base de concreto rolado</v>
          </cell>
          <cell r="C1009" t="str">
            <v>m3</v>
          </cell>
          <cell r="D1009">
            <v>126.49</v>
          </cell>
          <cell r="E1009">
            <v>85.74</v>
          </cell>
        </row>
        <row r="1010">
          <cell r="A1010" t="str">
            <v>1 A 01 653 50</v>
          </cell>
          <cell r="B1010" t="str">
            <v>Usinagem p/ sub-base de concreto rolado AC/BC</v>
          </cell>
          <cell r="C1010" t="str">
            <v>m3</v>
          </cell>
          <cell r="D1010">
            <v>210.35</v>
          </cell>
          <cell r="E1010">
            <v>142.58000000000001</v>
          </cell>
        </row>
        <row r="1011">
          <cell r="A1011" t="str">
            <v>1 A 01 654 00</v>
          </cell>
          <cell r="B1011" t="str">
            <v>Usinagem p/ sub-base de concr. de cimento portland</v>
          </cell>
          <cell r="C1011" t="str">
            <v>m3</v>
          </cell>
          <cell r="D1011">
            <v>189.36</v>
          </cell>
          <cell r="E1011">
            <v>128.35</v>
          </cell>
        </row>
        <row r="1012">
          <cell r="A1012" t="str">
            <v>1 A 01 654 50</v>
          </cell>
          <cell r="B1012" t="str">
            <v>Usinagem p/sub-base de concr.cimento portl. AC/BC</v>
          </cell>
          <cell r="C1012" t="str">
            <v>m3</v>
          </cell>
          <cell r="D1012">
            <v>273.22000000000003</v>
          </cell>
          <cell r="E1012">
            <v>185.19</v>
          </cell>
        </row>
        <row r="1013">
          <cell r="A1013" t="str">
            <v>1 A 01 656 00</v>
          </cell>
          <cell r="B1013" t="str">
            <v>Usinagem p/ conc. de cim. portland c/ forma desliz</v>
          </cell>
          <cell r="C1013" t="str">
            <v>m3</v>
          </cell>
          <cell r="D1013">
            <v>211.47</v>
          </cell>
          <cell r="E1013">
            <v>143.34</v>
          </cell>
        </row>
        <row r="1014">
          <cell r="A1014" t="str">
            <v>1 A 01 656 01</v>
          </cell>
          <cell r="B1014" t="str">
            <v>Usinagem de conc. c/ cim. portland p/ pav. rígido</v>
          </cell>
          <cell r="C1014" t="str">
            <v>m3</v>
          </cell>
          <cell r="D1014">
            <v>240.96</v>
          </cell>
          <cell r="E1014">
            <v>163.33000000000001</v>
          </cell>
        </row>
        <row r="1015">
          <cell r="A1015" t="str">
            <v>1 A 01 656 50</v>
          </cell>
          <cell r="B1015" t="str">
            <v>Usinagem p/ conc.cim.portl.c/ forma desliz AC/BC</v>
          </cell>
          <cell r="C1015" t="str">
            <v>m3</v>
          </cell>
          <cell r="D1015">
            <v>293.95999999999998</v>
          </cell>
          <cell r="E1015">
            <v>199.25</v>
          </cell>
        </row>
        <row r="1016">
          <cell r="A1016" t="str">
            <v>1 A 01 656 51</v>
          </cell>
          <cell r="B1016" t="str">
            <v>Usinagem de conc. c/ cim. port.p/ pav.rígido AC/BC</v>
          </cell>
          <cell r="C1016" t="str">
            <v>m3</v>
          </cell>
          <cell r="D1016">
            <v>321.18</v>
          </cell>
          <cell r="E1016">
            <v>217.7</v>
          </cell>
        </row>
        <row r="1017">
          <cell r="A1017" t="str">
            <v>1 A 01 657 00</v>
          </cell>
          <cell r="B1017" t="str">
            <v>Usinagem p/ conc.cim. portland c/ equip. peq. por.</v>
          </cell>
          <cell r="C1017" t="str">
            <v>m3</v>
          </cell>
          <cell r="D1017">
            <v>339.86</v>
          </cell>
          <cell r="E1017">
            <v>230.36</v>
          </cell>
        </row>
        <row r="1018">
          <cell r="A1018" t="str">
            <v>1 A 01 657 50</v>
          </cell>
          <cell r="B1018" t="str">
            <v>Usinagem p/conc.cim. portl.c/ equip.peq.por.AC/BC</v>
          </cell>
          <cell r="C1018" t="str">
            <v>m3</v>
          </cell>
          <cell r="D1018">
            <v>420.17</v>
          </cell>
          <cell r="E1018">
            <v>284.8</v>
          </cell>
        </row>
        <row r="1019">
          <cell r="A1019" t="str">
            <v>1 A 01 700 00</v>
          </cell>
          <cell r="B1019" t="str">
            <v>Fabricação de peças pré mold. de conc. p/ pavim.</v>
          </cell>
          <cell r="C1019" t="str">
            <v>m3</v>
          </cell>
          <cell r="D1019">
            <v>375.43</v>
          </cell>
          <cell r="E1019">
            <v>254.47</v>
          </cell>
        </row>
        <row r="1020">
          <cell r="A1020" t="str">
            <v>1 A 01 700 50</v>
          </cell>
          <cell r="B1020" t="str">
            <v>Fabric.de peças pré mold.de conc. p/pavim.AC/BC</v>
          </cell>
          <cell r="C1020" t="str">
            <v>m3</v>
          </cell>
          <cell r="D1020">
            <v>453.62</v>
          </cell>
          <cell r="E1020">
            <v>307.47000000000003</v>
          </cell>
        </row>
        <row r="1021">
          <cell r="A1021" t="str">
            <v>1 A 01 720 00</v>
          </cell>
          <cell r="B1021" t="str">
            <v>Concreto fck=18MPa p/ pré-moldados (guarda-corpo)</v>
          </cell>
          <cell r="C1021" t="str">
            <v>m3</v>
          </cell>
          <cell r="D1021">
            <v>376.31</v>
          </cell>
          <cell r="E1021">
            <v>255.07</v>
          </cell>
        </row>
        <row r="1022">
          <cell r="A1022" t="str">
            <v>1 A 01 720 01</v>
          </cell>
          <cell r="B1022" t="str">
            <v>Guarda-corpo tipo GM, moldado no local</v>
          </cell>
          <cell r="C1022" t="str">
            <v>m</v>
          </cell>
          <cell r="D1022">
            <v>360.29</v>
          </cell>
          <cell r="E1022">
            <v>244.21</v>
          </cell>
        </row>
        <row r="1023">
          <cell r="A1023" t="str">
            <v>1 A 01 720 02</v>
          </cell>
          <cell r="B1023" t="str">
            <v>Fabricação de Guarda-corpo</v>
          </cell>
          <cell r="C1023" t="str">
            <v>m</v>
          </cell>
          <cell r="D1023">
            <v>65.150000000000006</v>
          </cell>
          <cell r="E1023">
            <v>44.16</v>
          </cell>
        </row>
        <row r="1024">
          <cell r="A1024" t="str">
            <v>1 A 01 720 50</v>
          </cell>
          <cell r="B1024" t="str">
            <v>Concr.fck = 18 mPa p/pré-mold.(guarda-corpo)AC/BC</v>
          </cell>
          <cell r="C1024" t="str">
            <v>m3</v>
          </cell>
          <cell r="D1024">
            <v>461.01</v>
          </cell>
          <cell r="E1024">
            <v>312.48</v>
          </cell>
        </row>
        <row r="1025">
          <cell r="A1025" t="str">
            <v>1 A 01 720 51</v>
          </cell>
          <cell r="B1025" t="str">
            <v>Guarda-corpo tipo GM, moldado no local AC/BC</v>
          </cell>
          <cell r="C1025" t="str">
            <v>m</v>
          </cell>
          <cell r="D1025">
            <v>386.34</v>
          </cell>
          <cell r="E1025">
            <v>261.87</v>
          </cell>
        </row>
        <row r="1026">
          <cell r="A1026" t="str">
            <v>1 A 01 720 52</v>
          </cell>
          <cell r="B1026" t="str">
            <v>Fabricação de guarda - corpo  AC/BC</v>
          </cell>
          <cell r="C1026" t="str">
            <v>m</v>
          </cell>
          <cell r="D1026">
            <v>68.62</v>
          </cell>
          <cell r="E1026">
            <v>46.51</v>
          </cell>
        </row>
        <row r="1027">
          <cell r="A1027" t="str">
            <v>1 A 01 725 01</v>
          </cell>
          <cell r="B1027" t="str">
            <v>Fabricação de balizador de concreto</v>
          </cell>
          <cell r="C1027" t="str">
            <v>un</v>
          </cell>
          <cell r="D1027">
            <v>23.53</v>
          </cell>
          <cell r="E1027">
            <v>15.95</v>
          </cell>
        </row>
        <row r="1028">
          <cell r="A1028" t="str">
            <v>1 A 01 725 51</v>
          </cell>
          <cell r="B1028" t="str">
            <v>Fabricação de balizador de concreto AC/BC</v>
          </cell>
          <cell r="C1028" t="str">
            <v>un</v>
          </cell>
          <cell r="D1028">
            <v>24.39</v>
          </cell>
          <cell r="E1028">
            <v>16.53</v>
          </cell>
        </row>
        <row r="1029">
          <cell r="A1029" t="str">
            <v>1 A 01 730 00</v>
          </cell>
          <cell r="B1029" t="str">
            <v>Concreto fck=18MPa p/ pré moldados (mourões)</v>
          </cell>
          <cell r="C1029" t="str">
            <v>m3</v>
          </cell>
          <cell r="D1029">
            <v>290.95</v>
          </cell>
          <cell r="E1029">
            <v>197.21</v>
          </cell>
        </row>
        <row r="1030">
          <cell r="A1030" t="str">
            <v>1 A 01 730 01</v>
          </cell>
          <cell r="B1030" t="str">
            <v>Fabr. mourão de concr. esticador seção quad. 15cm</v>
          </cell>
          <cell r="C1030" t="str">
            <v>un</v>
          </cell>
          <cell r="D1030">
            <v>53.45</v>
          </cell>
          <cell r="E1030">
            <v>36.229999999999997</v>
          </cell>
        </row>
        <row r="1031">
          <cell r="A1031" t="str">
            <v>1 A 01 730 02</v>
          </cell>
          <cell r="B1031" t="str">
            <v>Fabr. mourão de concr esticador seção triang. 15cm</v>
          </cell>
          <cell r="C1031" t="str">
            <v>un</v>
          </cell>
          <cell r="D1031">
            <v>36.6</v>
          </cell>
          <cell r="E1031">
            <v>24.81</v>
          </cell>
        </row>
        <row r="1032">
          <cell r="A1032" t="str">
            <v>1 A 01 730 50</v>
          </cell>
          <cell r="B1032" t="str">
            <v>Concreto fck=18MPa p/pré moldados (mourões) AC/BC</v>
          </cell>
          <cell r="C1032" t="str">
            <v>m3</v>
          </cell>
          <cell r="D1032">
            <v>375.65</v>
          </cell>
          <cell r="E1032">
            <v>254.62</v>
          </cell>
        </row>
        <row r="1033">
          <cell r="A1033" t="str">
            <v>1 A 01 730 51</v>
          </cell>
          <cell r="B1033" t="str">
            <v>Fabric.Mourão concr.estic.seção quadr.15cm AC/BC</v>
          </cell>
          <cell r="C1033" t="str">
            <v>un</v>
          </cell>
          <cell r="D1033">
            <v>57.66</v>
          </cell>
          <cell r="E1033">
            <v>39.08</v>
          </cell>
        </row>
        <row r="1034">
          <cell r="A1034" t="str">
            <v>1 A 01 730 52</v>
          </cell>
          <cell r="B1034" t="str">
            <v>Fabric.Mourão concr.estic.seção triang.15cm AC/BC</v>
          </cell>
          <cell r="C1034" t="str">
            <v>un</v>
          </cell>
          <cell r="D1034">
            <v>38.700000000000003</v>
          </cell>
          <cell r="E1034">
            <v>26.23</v>
          </cell>
        </row>
        <row r="1035">
          <cell r="A1035" t="str">
            <v>1 A 01 735 01</v>
          </cell>
          <cell r="B1035" t="str">
            <v>Fabr. mourão de concreto suporte seção quad. 11cm</v>
          </cell>
          <cell r="C1035" t="str">
            <v>un</v>
          </cell>
          <cell r="D1035">
            <v>40.32</v>
          </cell>
          <cell r="E1035">
            <v>27.33</v>
          </cell>
        </row>
        <row r="1036">
          <cell r="A1036" t="str">
            <v>1 A 01 735 02</v>
          </cell>
          <cell r="B1036" t="str">
            <v>Fabr. mourão de concr. suporte seção triang. 11cm</v>
          </cell>
          <cell r="C1036" t="str">
            <v>un</v>
          </cell>
          <cell r="D1036">
            <v>28.4</v>
          </cell>
          <cell r="E1036">
            <v>19.25</v>
          </cell>
        </row>
        <row r="1037">
          <cell r="A1037" t="str">
            <v>1 A 01 735 51</v>
          </cell>
          <cell r="B1037" t="str">
            <v>Fabric.Mourão concr.suporte seção quadr.11cm AC/BC</v>
          </cell>
          <cell r="C1037" t="str">
            <v>un</v>
          </cell>
          <cell r="D1037">
            <v>42.47</v>
          </cell>
          <cell r="E1037">
            <v>28.79</v>
          </cell>
        </row>
        <row r="1038">
          <cell r="A1038" t="str">
            <v>1 A 01 735 52</v>
          </cell>
          <cell r="B1038" t="str">
            <v>Fabric.Mourão concr.suporte sec.triang.11cm AC/BC</v>
          </cell>
          <cell r="C1038" t="str">
            <v>un</v>
          </cell>
          <cell r="D1038">
            <v>29.48</v>
          </cell>
          <cell r="E1038">
            <v>19.98</v>
          </cell>
        </row>
        <row r="1039">
          <cell r="A1039" t="str">
            <v>1 A 01 739 01</v>
          </cell>
          <cell r="B1039" t="str">
            <v>Confecção de tubos de concreto D=0,20m</v>
          </cell>
          <cell r="C1039" t="str">
            <v>m</v>
          </cell>
          <cell r="D1039">
            <v>24.86</v>
          </cell>
          <cell r="E1039">
            <v>16.850000000000001</v>
          </cell>
        </row>
        <row r="1040">
          <cell r="A1040" t="str">
            <v>1 A 01 739 51</v>
          </cell>
          <cell r="B1040" t="str">
            <v>Confecção de tubos de concreto D=0,20m AC/BC</v>
          </cell>
          <cell r="C1040" t="str">
            <v>m</v>
          </cell>
          <cell r="D1040">
            <v>27.41</v>
          </cell>
          <cell r="E1040">
            <v>18.579999999999998</v>
          </cell>
        </row>
        <row r="1041">
          <cell r="A1041" t="str">
            <v>1 A 01 740 01</v>
          </cell>
          <cell r="B1041" t="str">
            <v>Confecção de tubos de concreto perfurado D=0,20m</v>
          </cell>
          <cell r="C1041" t="str">
            <v>m</v>
          </cell>
          <cell r="D1041">
            <v>25.61</v>
          </cell>
          <cell r="E1041">
            <v>17.36</v>
          </cell>
        </row>
        <row r="1042">
          <cell r="A1042" t="str">
            <v>1 A 01 740 51</v>
          </cell>
          <cell r="B1042" t="str">
            <v>Confecção tubos concr.perfurado D=0,20m AC/BC</v>
          </cell>
          <cell r="C1042" t="str">
            <v>m</v>
          </cell>
          <cell r="D1042">
            <v>28.16</v>
          </cell>
          <cell r="E1042">
            <v>19.09</v>
          </cell>
        </row>
        <row r="1043">
          <cell r="A1043" t="str">
            <v>1 A 01 741 01</v>
          </cell>
          <cell r="B1043" t="str">
            <v>Confecção de tubos de concreto poroso D=0,20m</v>
          </cell>
          <cell r="C1043" t="str">
            <v>m</v>
          </cell>
          <cell r="D1043">
            <v>25.17</v>
          </cell>
          <cell r="E1043">
            <v>17.059999999999999</v>
          </cell>
        </row>
        <row r="1044">
          <cell r="A1044" t="str">
            <v>1 A 01 741 51</v>
          </cell>
          <cell r="B1044" t="str">
            <v>Confecção de tubos de concr.poroso D=0,20m AC/BC</v>
          </cell>
          <cell r="C1044" t="str">
            <v>m</v>
          </cell>
          <cell r="D1044">
            <v>27.6</v>
          </cell>
          <cell r="E1044">
            <v>18.71</v>
          </cell>
        </row>
        <row r="1045">
          <cell r="A1045" t="str">
            <v>1 A 01 745 01</v>
          </cell>
          <cell r="B1045" t="str">
            <v>Confecção de tubos de concreto D=0,30m</v>
          </cell>
          <cell r="C1045" t="str">
            <v>m</v>
          </cell>
          <cell r="D1045">
            <v>38.299999999999997</v>
          </cell>
          <cell r="E1045">
            <v>25.96</v>
          </cell>
        </row>
        <row r="1046">
          <cell r="A1046" t="str">
            <v>1 A 01 745 51</v>
          </cell>
          <cell r="B1046" t="str">
            <v>Confecção de tubos de concreto D=0,30m AC/BC</v>
          </cell>
          <cell r="C1046" t="str">
            <v>m</v>
          </cell>
          <cell r="D1046">
            <v>42.96</v>
          </cell>
          <cell r="E1046">
            <v>29.12</v>
          </cell>
        </row>
        <row r="1047">
          <cell r="A1047" t="str">
            <v>1 A 01 746 01</v>
          </cell>
          <cell r="B1047" t="str">
            <v>Confecção de tubos de concreto perfurado D=0,30m</v>
          </cell>
          <cell r="C1047" t="str">
            <v>m</v>
          </cell>
          <cell r="D1047">
            <v>39.049999999999997</v>
          </cell>
          <cell r="E1047">
            <v>26.47</v>
          </cell>
        </row>
        <row r="1048">
          <cell r="A1048" t="str">
            <v>1 A 01 746 51</v>
          </cell>
          <cell r="B1048" t="str">
            <v>Confecção de tubos concr.perfurado D=0,30m AC/BC</v>
          </cell>
          <cell r="C1048" t="str">
            <v>m</v>
          </cell>
          <cell r="D1048">
            <v>43.71</v>
          </cell>
          <cell r="E1048">
            <v>29.63</v>
          </cell>
        </row>
        <row r="1049">
          <cell r="A1049" t="str">
            <v>1 A 01 747 01</v>
          </cell>
          <cell r="B1049" t="str">
            <v>Confecção de tubos de concreto poroso D=0,30m</v>
          </cell>
          <cell r="C1049" t="str">
            <v>m</v>
          </cell>
          <cell r="D1049">
            <v>38.869999999999997</v>
          </cell>
          <cell r="E1049">
            <v>26.35</v>
          </cell>
        </row>
        <row r="1050">
          <cell r="A1050" t="str">
            <v>1 A 01 747 51</v>
          </cell>
          <cell r="B1050" t="str">
            <v>Confecção de tubos concr.poroso D=0,30m AC/BC</v>
          </cell>
          <cell r="C1050" t="str">
            <v>m</v>
          </cell>
          <cell r="D1050">
            <v>43.3</v>
          </cell>
          <cell r="E1050">
            <v>29.35</v>
          </cell>
        </row>
        <row r="1051">
          <cell r="A1051" t="str">
            <v>1 A 01 751 01</v>
          </cell>
          <cell r="B1051" t="str">
            <v>Confecção de tubos de concreto D=0,40m</v>
          </cell>
          <cell r="C1051" t="str">
            <v>m</v>
          </cell>
          <cell r="D1051">
            <v>55.59</v>
          </cell>
          <cell r="E1051">
            <v>37.68</v>
          </cell>
        </row>
        <row r="1052">
          <cell r="A1052" t="str">
            <v>1 A 01 751 51</v>
          </cell>
          <cell r="B1052" t="str">
            <v>Confecção de tubos de concreto D=0,40m AC/BC</v>
          </cell>
          <cell r="C1052" t="str">
            <v>m</v>
          </cell>
          <cell r="D1052">
            <v>62.92</v>
          </cell>
          <cell r="E1052">
            <v>42.65</v>
          </cell>
        </row>
        <row r="1053">
          <cell r="A1053" t="str">
            <v>1 A 01 752 01</v>
          </cell>
          <cell r="B1053" t="str">
            <v>Confecção de tubos de concreto perfurado D=0,40m</v>
          </cell>
          <cell r="C1053" t="str">
            <v>m</v>
          </cell>
          <cell r="D1053">
            <v>56.34</v>
          </cell>
          <cell r="E1053">
            <v>38.19</v>
          </cell>
        </row>
        <row r="1054">
          <cell r="A1054" t="str">
            <v>1 A 01 752 51</v>
          </cell>
          <cell r="B1054" t="str">
            <v>Confecção de tubos concr.perfurado D=0,40m AC/BC</v>
          </cell>
          <cell r="C1054" t="str">
            <v>m</v>
          </cell>
          <cell r="D1054">
            <v>63.67</v>
          </cell>
          <cell r="E1054">
            <v>43.16</v>
          </cell>
        </row>
        <row r="1055">
          <cell r="A1055" t="str">
            <v>1 A 01 753 01</v>
          </cell>
          <cell r="B1055" t="str">
            <v>Confecção de tubos de concreto poroso D=0,40m</v>
          </cell>
          <cell r="C1055" t="str">
            <v>m</v>
          </cell>
          <cell r="D1055">
            <v>56.49</v>
          </cell>
          <cell r="E1055">
            <v>38.29</v>
          </cell>
        </row>
        <row r="1056">
          <cell r="A1056" t="str">
            <v>1 A 01 753 51</v>
          </cell>
          <cell r="B1056" t="str">
            <v>Confecção de tubos concr.poroso D=0,40m AC/BC</v>
          </cell>
          <cell r="C1056" t="str">
            <v>m</v>
          </cell>
          <cell r="D1056">
            <v>63.48</v>
          </cell>
          <cell r="E1056">
            <v>43.03</v>
          </cell>
        </row>
        <row r="1057">
          <cell r="A1057" t="str">
            <v>1 A 01 755 01</v>
          </cell>
          <cell r="B1057" t="str">
            <v>Confecção de tubos de concreto armado D=0,60m CA-4</v>
          </cell>
          <cell r="C1057" t="str">
            <v>m</v>
          </cell>
          <cell r="D1057">
            <v>229.81</v>
          </cell>
          <cell r="E1057">
            <v>155.77000000000001</v>
          </cell>
        </row>
        <row r="1058">
          <cell r="A1058" t="str">
            <v>1 A 01 755 51</v>
          </cell>
          <cell r="B1058" t="str">
            <v>Confecção de tubos concr.armado D=0,60m CA-4 AC/B</v>
          </cell>
          <cell r="C1058" t="str">
            <v>C   m</v>
          </cell>
          <cell r="D1058">
            <v>244.3</v>
          </cell>
          <cell r="E1058">
            <v>165.59</v>
          </cell>
        </row>
        <row r="1059">
          <cell r="A1059" t="str">
            <v>1 A 01 760 01</v>
          </cell>
          <cell r="B1059" t="str">
            <v>Confecção de tubos de concreto armado D=0,80m CA-4</v>
          </cell>
          <cell r="C1059" t="str">
            <v>m</v>
          </cell>
          <cell r="D1059">
            <v>344.46</v>
          </cell>
          <cell r="E1059">
            <v>233.48</v>
          </cell>
        </row>
        <row r="1060">
          <cell r="A1060" t="str">
            <v>1 A 01 760 51</v>
          </cell>
          <cell r="B1060" t="str">
            <v>Confecção de tubos concr.armado D=0,80m CA-4 AC/B</v>
          </cell>
          <cell r="C1060" t="str">
            <v>C   m</v>
          </cell>
          <cell r="D1060">
            <v>368.4</v>
          </cell>
          <cell r="E1060">
            <v>249.71</v>
          </cell>
        </row>
        <row r="1061">
          <cell r="A1061" t="str">
            <v>1 A 01 765 01</v>
          </cell>
          <cell r="B1061" t="str">
            <v>Confecção de tubos de concreto armado D=1,00m CA-4</v>
          </cell>
          <cell r="C1061" t="str">
            <v>m</v>
          </cell>
          <cell r="D1061">
            <v>517.67999999999995</v>
          </cell>
          <cell r="E1061">
            <v>350.89</v>
          </cell>
        </row>
        <row r="1062">
          <cell r="A1062" t="str">
            <v>1 A 01 765 51</v>
          </cell>
          <cell r="B1062" t="str">
            <v>Confecção de tubos concr.armado D=1,00m CA-4 AC/B</v>
          </cell>
          <cell r="C1062" t="str">
            <v>C   m</v>
          </cell>
          <cell r="D1062">
            <v>553.44000000000005</v>
          </cell>
          <cell r="E1062">
            <v>375.13</v>
          </cell>
        </row>
        <row r="1063">
          <cell r="A1063" t="str">
            <v>1 A 01 770 01</v>
          </cell>
          <cell r="B1063" t="str">
            <v>Confecção de tubos de concreto armado D=1,20m CA-4</v>
          </cell>
          <cell r="C1063" t="str">
            <v>m</v>
          </cell>
          <cell r="D1063">
            <v>728.28</v>
          </cell>
          <cell r="E1063">
            <v>493.64</v>
          </cell>
        </row>
        <row r="1064">
          <cell r="A1064" t="str">
            <v>1 A 01 770 51</v>
          </cell>
          <cell r="B1064" t="str">
            <v>Confecção de tubos concr.armado D=1,20m CA-4 AC/B</v>
          </cell>
          <cell r="C1064" t="str">
            <v>C   m</v>
          </cell>
          <cell r="D1064">
            <v>774.28</v>
          </cell>
          <cell r="E1064">
            <v>524.82000000000005</v>
          </cell>
        </row>
        <row r="1065">
          <cell r="A1065" t="str">
            <v>1 A 01 775 01</v>
          </cell>
          <cell r="B1065" t="str">
            <v>Confecção de tubos de concreto armado D=1,50m CA-4</v>
          </cell>
          <cell r="C1065" t="str">
            <v>m</v>
          </cell>
          <cell r="D1065">
            <v>1153.8699999999999</v>
          </cell>
          <cell r="E1065">
            <v>782.11</v>
          </cell>
        </row>
        <row r="1066">
          <cell r="A1066" t="str">
            <v>1 A 01 775 51</v>
          </cell>
          <cell r="B1066" t="str">
            <v>Confecção de tubos concr.armado D=1,50m CA-4 AC/B</v>
          </cell>
          <cell r="C1066" t="str">
            <v>C   m</v>
          </cell>
          <cell r="D1066">
            <v>1214.97</v>
          </cell>
          <cell r="E1066">
            <v>823.53</v>
          </cell>
        </row>
        <row r="1067">
          <cell r="A1067" t="str">
            <v>1 A 01 780 01</v>
          </cell>
          <cell r="B1067" t="str">
            <v>Obtenção de grama para replantio</v>
          </cell>
          <cell r="C1067" t="str">
            <v>m2</v>
          </cell>
          <cell r="D1067">
            <v>2.35</v>
          </cell>
          <cell r="E1067">
            <v>1.59</v>
          </cell>
        </row>
        <row r="1068">
          <cell r="A1068" t="str">
            <v>1 A 01 790 01</v>
          </cell>
          <cell r="B1068" t="str">
            <v>Guia de madeira - 2,5 x 7,0 cm</v>
          </cell>
          <cell r="C1068" t="str">
            <v>m</v>
          </cell>
          <cell r="D1068">
            <v>10.210000000000001</v>
          </cell>
          <cell r="E1068">
            <v>6.92</v>
          </cell>
        </row>
        <row r="1069">
          <cell r="A1069" t="str">
            <v>1 A 01 790 02</v>
          </cell>
          <cell r="B1069" t="str">
            <v>Guia de madeira - 2,5 x 10,0 cm</v>
          </cell>
          <cell r="C1069" t="str">
            <v>m</v>
          </cell>
          <cell r="D1069">
            <v>4.54</v>
          </cell>
          <cell r="E1069">
            <v>3.08</v>
          </cell>
        </row>
        <row r="1070">
          <cell r="A1070" t="str">
            <v>1 A 01 800 01</v>
          </cell>
          <cell r="B1070" t="str">
            <v>Recuperação de chapa para placa de sinalização</v>
          </cell>
          <cell r="C1070" t="str">
            <v>m2</v>
          </cell>
          <cell r="D1070">
            <v>43.91</v>
          </cell>
          <cell r="E1070">
            <v>29.76</v>
          </cell>
        </row>
        <row r="1071">
          <cell r="A1071" t="str">
            <v>1 A 01 810 01</v>
          </cell>
          <cell r="B1071" t="str">
            <v>Calha metálica semi-circular D=0,40 m</v>
          </cell>
          <cell r="C1071" t="str">
            <v>m</v>
          </cell>
          <cell r="D1071">
            <v>246.57</v>
          </cell>
          <cell r="E1071">
            <v>167.13</v>
          </cell>
        </row>
        <row r="1072">
          <cell r="A1072" t="str">
            <v>1 A 01 850 01</v>
          </cell>
          <cell r="B1072" t="str">
            <v>Confecção de placa de sinalização semi-refletiva</v>
          </cell>
          <cell r="C1072" t="str">
            <v>m2</v>
          </cell>
          <cell r="D1072">
            <v>198.12</v>
          </cell>
          <cell r="E1072">
            <v>134.29</v>
          </cell>
        </row>
        <row r="1073">
          <cell r="A1073" t="str">
            <v>1 A 01 860 01</v>
          </cell>
          <cell r="B1073" t="str">
            <v>Confecção de placa de sinalização tot. refletiva</v>
          </cell>
          <cell r="C1073" t="str">
            <v>m2</v>
          </cell>
          <cell r="D1073">
            <v>305.60000000000002</v>
          </cell>
          <cell r="E1073">
            <v>207.14</v>
          </cell>
        </row>
        <row r="1074">
          <cell r="A1074" t="str">
            <v>1 A 01 870 01</v>
          </cell>
          <cell r="B1074" t="str">
            <v>Confecção de suporte e travessa p/ placa de sinal.</v>
          </cell>
          <cell r="C1074" t="str">
            <v>un</v>
          </cell>
          <cell r="D1074">
            <v>84.82</v>
          </cell>
          <cell r="E1074">
            <v>57.49</v>
          </cell>
        </row>
        <row r="1075">
          <cell r="A1075" t="str">
            <v>1 A 01 890 01</v>
          </cell>
          <cell r="B1075" t="str">
            <v>Escavação manual em material de 1a categoria</v>
          </cell>
          <cell r="C1075" t="str">
            <v>m3</v>
          </cell>
          <cell r="D1075">
            <v>49.64</v>
          </cell>
          <cell r="E1075">
            <v>33.65</v>
          </cell>
        </row>
        <row r="1076">
          <cell r="A1076" t="str">
            <v>1 A 01 891 01</v>
          </cell>
          <cell r="B1076" t="str">
            <v>Escavação manual de vala em material de 1a cat.</v>
          </cell>
          <cell r="C1076" t="str">
            <v>m3</v>
          </cell>
          <cell r="D1076">
            <v>57.17</v>
          </cell>
          <cell r="E1076">
            <v>38.75</v>
          </cell>
        </row>
        <row r="1077">
          <cell r="A1077" t="str">
            <v>1 A 01 892 01</v>
          </cell>
          <cell r="B1077" t="str">
            <v>Escavação mecânica de vala em material de 1a cat.</v>
          </cell>
          <cell r="C1077" t="str">
            <v>m3</v>
          </cell>
          <cell r="D1077">
            <v>7.6</v>
          </cell>
          <cell r="E1077">
            <v>5.15</v>
          </cell>
        </row>
        <row r="1078">
          <cell r="A1078" t="str">
            <v>1 A 01 893 01</v>
          </cell>
          <cell r="B1078" t="str">
            <v>Compactação manual</v>
          </cell>
          <cell r="C1078" t="str">
            <v>m3</v>
          </cell>
          <cell r="D1078">
            <v>18.899999999999999</v>
          </cell>
          <cell r="E1078">
            <v>12.81</v>
          </cell>
        </row>
        <row r="1079">
          <cell r="A1079" t="str">
            <v>1 A 01 893 02</v>
          </cell>
          <cell r="B1079" t="str">
            <v>Reaterro e compactação</v>
          </cell>
          <cell r="C1079" t="str">
            <v>m3</v>
          </cell>
          <cell r="D1079">
            <v>36.94</v>
          </cell>
          <cell r="E1079">
            <v>25.04</v>
          </cell>
        </row>
        <row r="1080">
          <cell r="A1080" t="str">
            <v>1 A 01 894 01</v>
          </cell>
          <cell r="B1080" t="str">
            <v>Lastro de brita</v>
          </cell>
          <cell r="C1080" t="str">
            <v>m3</v>
          </cell>
          <cell r="D1080">
            <v>66.83</v>
          </cell>
          <cell r="E1080">
            <v>45.3</v>
          </cell>
        </row>
        <row r="1081">
          <cell r="A1081" t="str">
            <v>1 A 01 894 51</v>
          </cell>
          <cell r="B1081" t="str">
            <v>Lastro de brita BC</v>
          </cell>
          <cell r="C1081" t="str">
            <v>m3</v>
          </cell>
          <cell r="D1081">
            <v>133.03</v>
          </cell>
          <cell r="E1081">
            <v>90.17</v>
          </cell>
        </row>
        <row r="1082">
          <cell r="A1082" t="str">
            <v>1 A 02 702 00</v>
          </cell>
          <cell r="B1082" t="str">
            <v>Limpeza  e enchim. junta pav. concr.(const e rest)</v>
          </cell>
          <cell r="C1082" t="str">
            <v>m</v>
          </cell>
          <cell r="D1082">
            <v>4.54</v>
          </cell>
          <cell r="E1082">
            <v>3.08</v>
          </cell>
        </row>
        <row r="1083">
          <cell r="A1083" t="str">
            <v>1 A 99 001 00</v>
          </cell>
          <cell r="B1083" t="str">
            <v>Mistura areia-asfalto usinada a frio</v>
          </cell>
          <cell r="C1083" t="str">
            <v>m3</v>
          </cell>
          <cell r="D1083">
            <v>0</v>
          </cell>
          <cell r="E1083">
            <v>0</v>
          </cell>
        </row>
        <row r="1084">
          <cell r="A1084" t="str">
            <v>1 A 99 002 00</v>
          </cell>
          <cell r="B1084" t="str">
            <v>Mistura areia-asfalto usinada a quente</v>
          </cell>
          <cell r="C1084" t="str">
            <v>m3</v>
          </cell>
          <cell r="D1084">
            <v>0</v>
          </cell>
          <cell r="E1084">
            <v>0</v>
          </cell>
        </row>
        <row r="1085">
          <cell r="A1085" t="str">
            <v>1 A 99 003 00</v>
          </cell>
          <cell r="B1085" t="str">
            <v>Mistura betuminosa usinada a frio</v>
          </cell>
          <cell r="C1085" t="str">
            <v>m3</v>
          </cell>
          <cell r="D1085">
            <v>0</v>
          </cell>
          <cell r="E1085">
            <v>0</v>
          </cell>
        </row>
        <row r="1086">
          <cell r="A1086" t="str">
            <v>1 A 99 004 00</v>
          </cell>
          <cell r="B1086" t="str">
            <v>Mistura betuminosa usinada a quente</v>
          </cell>
          <cell r="C1086" t="str">
            <v>m3</v>
          </cell>
          <cell r="D1086">
            <v>0</v>
          </cell>
          <cell r="E1086">
            <v>0</v>
          </cell>
        </row>
        <row r="1087">
          <cell r="A1087" t="str">
            <v>1 A 99 005 00</v>
          </cell>
          <cell r="B1087" t="str">
            <v>Mistura betuminosa</v>
          </cell>
          <cell r="C1087" t="str">
            <v>m3</v>
          </cell>
          <cell r="D1087">
            <v>0</v>
          </cell>
          <cell r="E1087">
            <v>0</v>
          </cell>
        </row>
        <row r="1088">
          <cell r="A1088" t="str">
            <v>2 S 01 000 00</v>
          </cell>
          <cell r="B1088" t="str">
            <v>Desm. dest. limpeza áreas c/arv. diam. até 0,15 m</v>
          </cell>
          <cell r="C1088" t="str">
            <v>m2</v>
          </cell>
          <cell r="D1088">
            <v>0.57999999999999996</v>
          </cell>
          <cell r="E1088">
            <v>0.39</v>
          </cell>
        </row>
        <row r="1089">
          <cell r="A1089" t="str">
            <v>2 S 01 010 00</v>
          </cell>
          <cell r="B1089" t="str">
            <v>Destocamento de árvores D=0,15 a 0,30 m</v>
          </cell>
          <cell r="C1089" t="str">
            <v>und</v>
          </cell>
          <cell r="D1089">
            <v>54.69</v>
          </cell>
          <cell r="E1089">
            <v>37.07</v>
          </cell>
        </row>
        <row r="1090">
          <cell r="A1090" t="str">
            <v>2 S 01 012 00</v>
          </cell>
          <cell r="B1090" t="str">
            <v>Destocamento de árvores c/diâm. &gt; 0,30 m</v>
          </cell>
          <cell r="C1090" t="str">
            <v>und</v>
          </cell>
          <cell r="D1090">
            <v>136.72</v>
          </cell>
          <cell r="E1090">
            <v>92.67</v>
          </cell>
        </row>
        <row r="1091">
          <cell r="A1091" t="str">
            <v>2 S 01 100 01</v>
          </cell>
          <cell r="B1091" t="str">
            <v>Esc. carga transp. mat 1ª cat DMT 50 m</v>
          </cell>
          <cell r="C1091" t="str">
            <v>m3</v>
          </cell>
          <cell r="D1091">
            <v>2.88</v>
          </cell>
          <cell r="E1091">
            <v>1.95</v>
          </cell>
        </row>
        <row r="1092">
          <cell r="A1092" t="str">
            <v>2 S 01 100 02</v>
          </cell>
          <cell r="B1092" t="str">
            <v>Esc. carga transp. mat 1ª cat DMT 50 a 200m c/m</v>
          </cell>
          <cell r="C1092" t="str">
            <v>m3</v>
          </cell>
          <cell r="D1092">
            <v>10.3</v>
          </cell>
          <cell r="E1092">
            <v>6.98</v>
          </cell>
        </row>
        <row r="1093">
          <cell r="A1093" t="str">
            <v>2 S 01 100 03</v>
          </cell>
          <cell r="B1093" t="str">
            <v>Esc. carga transp. mat 1ª cat DMT 200 a 400m c/m</v>
          </cell>
          <cell r="C1093" t="str">
            <v>m3</v>
          </cell>
          <cell r="D1093">
            <v>12.57</v>
          </cell>
          <cell r="E1093">
            <v>8.52</v>
          </cell>
        </row>
        <row r="1094">
          <cell r="A1094" t="str">
            <v>2 S 01 100 04</v>
          </cell>
          <cell r="B1094" t="str">
            <v>Esc. carga transp. mat 1ª cat DMT 400 a 600m c/m</v>
          </cell>
          <cell r="C1094" t="str">
            <v>m3</v>
          </cell>
          <cell r="D1094">
            <v>14.99</v>
          </cell>
          <cell r="E1094">
            <v>10.16</v>
          </cell>
        </row>
        <row r="1095">
          <cell r="A1095" t="str">
            <v>2 S 01 100 05</v>
          </cell>
          <cell r="B1095" t="str">
            <v>Esc. carga transp. mat 1ª cat DMT 600 a 800m c/m</v>
          </cell>
          <cell r="C1095" t="str">
            <v>m3</v>
          </cell>
          <cell r="D1095">
            <v>17.14</v>
          </cell>
          <cell r="E1095">
            <v>11.62</v>
          </cell>
        </row>
        <row r="1096">
          <cell r="A1096" t="str">
            <v>2 S 01 100 06</v>
          </cell>
          <cell r="B1096" t="str">
            <v>Esc. carga transp. mat 1ª cat DMT 800 a 1000m c/m</v>
          </cell>
          <cell r="C1096" t="str">
            <v>m3</v>
          </cell>
          <cell r="D1096">
            <v>19.829999999999998</v>
          </cell>
          <cell r="E1096">
            <v>13.44</v>
          </cell>
        </row>
        <row r="1097">
          <cell r="A1097" t="str">
            <v>2 S 01 100 07</v>
          </cell>
          <cell r="B1097" t="str">
            <v>Esc. carga transp. mat 1ª cat DMT 1000 a 1200m c/m</v>
          </cell>
          <cell r="C1097" t="str">
            <v>m3</v>
          </cell>
          <cell r="D1097">
            <v>22.65</v>
          </cell>
          <cell r="E1097">
            <v>15.35</v>
          </cell>
        </row>
        <row r="1098">
          <cell r="A1098" t="str">
            <v>2 S 01 100 08</v>
          </cell>
          <cell r="B1098" t="str">
            <v>Esc. carga transp. mat 1ª cat DMT 1200 a 1400m c/m</v>
          </cell>
          <cell r="C1098" t="str">
            <v>m3</v>
          </cell>
          <cell r="D1098">
            <v>25.26</v>
          </cell>
          <cell r="E1098">
            <v>17.12</v>
          </cell>
        </row>
        <row r="1099">
          <cell r="A1099" t="str">
            <v>2 S 01 100 09</v>
          </cell>
          <cell r="B1099" t="str">
            <v>Esc. carga tr. mat 1ª c. DMT 50 a 200m c/carreg</v>
          </cell>
          <cell r="C1099" t="str">
            <v>m3</v>
          </cell>
          <cell r="D1099">
            <v>11.08</v>
          </cell>
          <cell r="E1099">
            <v>7.51</v>
          </cell>
        </row>
        <row r="1100">
          <cell r="A1100" t="str">
            <v>2 S 01 100 10</v>
          </cell>
          <cell r="B1100" t="str">
            <v>Esc. carga tr. mat 1ª c. DMT 200 a 400m c/carreg</v>
          </cell>
          <cell r="C1100" t="str">
            <v>m3</v>
          </cell>
          <cell r="D1100">
            <v>12.05</v>
          </cell>
          <cell r="E1100">
            <v>8.17</v>
          </cell>
        </row>
        <row r="1101">
          <cell r="A1101" t="str">
            <v>2 S 01 100 11</v>
          </cell>
          <cell r="B1101" t="str">
            <v>Esc. carga tr. mat 1ª c. DMT 400 a 600m c/carreg</v>
          </cell>
          <cell r="C1101" t="str">
            <v>m3</v>
          </cell>
          <cell r="D1101">
            <v>12.56</v>
          </cell>
          <cell r="E1101">
            <v>8.51</v>
          </cell>
        </row>
        <row r="1102">
          <cell r="A1102" t="str">
            <v>2 S 01 100 12</v>
          </cell>
          <cell r="B1102" t="str">
            <v>Esc. carga tr. mat 1ª c. DMT 600 a 800m c/carreg</v>
          </cell>
          <cell r="C1102" t="str">
            <v>m3</v>
          </cell>
          <cell r="D1102">
            <v>13.13</v>
          </cell>
          <cell r="E1102">
            <v>8.9</v>
          </cell>
        </row>
        <row r="1103">
          <cell r="A1103" t="str">
            <v>2 S 01 100 13</v>
          </cell>
          <cell r="B1103" t="str">
            <v>Esc. carga tr. mat 1ª c. DMT 800 a 1000m c/carreg</v>
          </cell>
          <cell r="C1103" t="str">
            <v>m3</v>
          </cell>
          <cell r="D1103">
            <v>14.07</v>
          </cell>
          <cell r="E1103">
            <v>9.5399999999999991</v>
          </cell>
        </row>
        <row r="1104">
          <cell r="A1104" t="str">
            <v>2 S 01 100 14</v>
          </cell>
          <cell r="B1104" t="str">
            <v>Esc. carga tr. mat 1ª c. DMT 1000 a 1200m c/carreg</v>
          </cell>
          <cell r="C1104" t="str">
            <v>m3</v>
          </cell>
          <cell r="D1104">
            <v>14.61</v>
          </cell>
          <cell r="E1104">
            <v>9.9</v>
          </cell>
        </row>
        <row r="1105">
          <cell r="A1105" t="str">
            <v>2 S 01 100 15</v>
          </cell>
          <cell r="B1105" t="str">
            <v>Esc. carga tr. mat 1ª c. DMT 1200 a 1400m c/carreg</v>
          </cell>
          <cell r="C1105" t="str">
            <v>m3</v>
          </cell>
          <cell r="D1105">
            <v>15.09</v>
          </cell>
          <cell r="E1105">
            <v>10.23</v>
          </cell>
        </row>
        <row r="1106">
          <cell r="A1106" t="str">
            <v>2 S 01 100 16</v>
          </cell>
          <cell r="B1106" t="str">
            <v>Esc. carga tr. mat 1ª c. DMT 1400 a 1600m c/carreg</v>
          </cell>
          <cell r="C1106" t="str">
            <v>m3</v>
          </cell>
          <cell r="D1106">
            <v>15.83</v>
          </cell>
          <cell r="E1106">
            <v>10.73</v>
          </cell>
        </row>
        <row r="1107">
          <cell r="A1107" t="str">
            <v>2 S 01 100 17</v>
          </cell>
          <cell r="B1107" t="str">
            <v>Esc. carga tr. mat 1ª c. DMT 1600 a 1800m c/carreg</v>
          </cell>
          <cell r="C1107" t="str">
            <v>m3</v>
          </cell>
          <cell r="D1107">
            <v>16.07</v>
          </cell>
          <cell r="E1107">
            <v>10.89</v>
          </cell>
        </row>
        <row r="1108">
          <cell r="A1108" t="str">
            <v>2 S 01 100 18</v>
          </cell>
          <cell r="B1108" t="str">
            <v>Esc. carga tr. mat 1ª c. DMT 1800 a 2000m c/carreg</v>
          </cell>
          <cell r="C1108" t="str">
            <v>m3</v>
          </cell>
          <cell r="D1108">
            <v>17.010000000000002</v>
          </cell>
          <cell r="E1108">
            <v>11.53</v>
          </cell>
        </row>
        <row r="1109">
          <cell r="A1109" t="str">
            <v>2 S 01 100 19</v>
          </cell>
          <cell r="B1109" t="str">
            <v>Esc. carga tr. mat 1ª c. DMT 2000 a 3000m c/carreg</v>
          </cell>
          <cell r="C1109" t="str">
            <v>m3</v>
          </cell>
          <cell r="D1109">
            <v>18.940000000000001</v>
          </cell>
          <cell r="E1109">
            <v>12.84</v>
          </cell>
        </row>
        <row r="1110">
          <cell r="A1110" t="str">
            <v>2 S 01 100 20</v>
          </cell>
          <cell r="B1110" t="str">
            <v>Esc. carga tr. mat 1ª c. DMT 3000 a 5000m c/carreg</v>
          </cell>
          <cell r="C1110" t="str">
            <v>m3</v>
          </cell>
          <cell r="D1110">
            <v>24.2</v>
          </cell>
          <cell r="E1110">
            <v>16.399999999999999</v>
          </cell>
        </row>
        <row r="1111">
          <cell r="A1111" t="str">
            <v>2 S 01 100 21</v>
          </cell>
          <cell r="B1111" t="str">
            <v>Escavação carga transp. manual mat.1a cat. DT=20m</v>
          </cell>
          <cell r="C1111" t="str">
            <v>m3</v>
          </cell>
          <cell r="D1111">
            <v>55.69</v>
          </cell>
          <cell r="E1111">
            <v>37.75</v>
          </cell>
        </row>
        <row r="1112">
          <cell r="A1112" t="str">
            <v>2 S 01 100 22</v>
          </cell>
          <cell r="B1112" t="str">
            <v>Esc. carga transp. mat 1ª cat DMT 50 a 200m c/e</v>
          </cell>
          <cell r="C1112" t="str">
            <v>m3</v>
          </cell>
          <cell r="D1112">
            <v>8.93</v>
          </cell>
          <cell r="E1112">
            <v>6.05</v>
          </cell>
        </row>
        <row r="1113">
          <cell r="A1113" t="str">
            <v>2 S 01 100 23</v>
          </cell>
          <cell r="B1113" t="str">
            <v>Esc. carga transp. mat 1ª cat DMT 200 a 400m c/e</v>
          </cell>
          <cell r="C1113" t="str">
            <v>m3</v>
          </cell>
          <cell r="D1113">
            <v>9.68</v>
          </cell>
          <cell r="E1113">
            <v>6.56</v>
          </cell>
        </row>
        <row r="1114">
          <cell r="A1114" t="str">
            <v>2 S 01 100 24</v>
          </cell>
          <cell r="B1114" t="str">
            <v>Esc. carga transp. mat 1ª cat DMT 400 a 600m c/e</v>
          </cell>
          <cell r="C1114" t="str">
            <v>m3</v>
          </cell>
          <cell r="D1114">
            <v>10.46</v>
          </cell>
          <cell r="E1114">
            <v>7.09</v>
          </cell>
        </row>
        <row r="1115">
          <cell r="A1115" t="str">
            <v>2 S 01 100 25</v>
          </cell>
          <cell r="B1115" t="str">
            <v>Esc. carga transp. mat 1ª cat DMT 600 a 800m c/e</v>
          </cell>
          <cell r="C1115" t="str">
            <v>m3</v>
          </cell>
          <cell r="D1115">
            <v>11.18</v>
          </cell>
          <cell r="E1115">
            <v>7.58</v>
          </cell>
        </row>
        <row r="1116">
          <cell r="A1116" t="str">
            <v>2 S 01 100 26</v>
          </cell>
          <cell r="B1116" t="str">
            <v>Esc. carga transp. mat 1ª cat DMT 800 a 1000m c/e</v>
          </cell>
          <cell r="C1116" t="str">
            <v>m3</v>
          </cell>
          <cell r="D1116">
            <v>11.83</v>
          </cell>
          <cell r="E1116">
            <v>8.02</v>
          </cell>
        </row>
        <row r="1117">
          <cell r="A1117" t="str">
            <v>2 S 01 100 27</v>
          </cell>
          <cell r="B1117" t="str">
            <v>Esc. carga transp. mat 1ª cat DMT 1000 a 1200m c/e</v>
          </cell>
          <cell r="C1117" t="str">
            <v>m3</v>
          </cell>
          <cell r="D1117">
            <v>12.5</v>
          </cell>
          <cell r="E1117">
            <v>8.4700000000000006</v>
          </cell>
        </row>
        <row r="1118">
          <cell r="A1118" t="str">
            <v>2 S 01 100 28</v>
          </cell>
          <cell r="B1118" t="str">
            <v>Esc. carga transp. mat 1ª cat DMT 1200 a 1400m c/e</v>
          </cell>
          <cell r="C1118" t="str">
            <v>m3</v>
          </cell>
          <cell r="D1118">
            <v>13.12</v>
          </cell>
          <cell r="E1118">
            <v>8.89</v>
          </cell>
        </row>
        <row r="1119">
          <cell r="A1119" t="str">
            <v>2 S 01 100 29</v>
          </cell>
          <cell r="B1119" t="str">
            <v>Esc. carga transp. mat 1ª cat DMT 1400 a 1600m c/e</v>
          </cell>
          <cell r="C1119" t="str">
            <v>m3</v>
          </cell>
          <cell r="D1119">
            <v>13.63</v>
          </cell>
          <cell r="E1119">
            <v>9.24</v>
          </cell>
        </row>
        <row r="1120">
          <cell r="A1120" t="str">
            <v>2 S 01 100 30</v>
          </cell>
          <cell r="B1120" t="str">
            <v>Esc. carga transp. mat 1ª cat DMT 1600 a 1800m c/e</v>
          </cell>
          <cell r="C1120" t="str">
            <v>m3</v>
          </cell>
          <cell r="D1120">
            <v>13.85</v>
          </cell>
          <cell r="E1120">
            <v>9.39</v>
          </cell>
        </row>
        <row r="1121">
          <cell r="A1121" t="str">
            <v>2 S 01 100 31</v>
          </cell>
          <cell r="B1121" t="str">
            <v>Esc. carga transp. mat 1ª cat DMT 1800 a 2000m c/e</v>
          </cell>
          <cell r="C1121" t="str">
            <v>m3</v>
          </cell>
          <cell r="D1121">
            <v>14.87</v>
          </cell>
          <cell r="E1121">
            <v>10.08</v>
          </cell>
        </row>
        <row r="1122">
          <cell r="A1122" t="str">
            <v>2 S 01 100 32</v>
          </cell>
          <cell r="B1122" t="str">
            <v>Esc. carga transp. mat 1ª cat DMT 2000 a 3000m c/e</v>
          </cell>
          <cell r="C1122" t="str">
            <v>m3</v>
          </cell>
          <cell r="D1122">
            <v>16.690000000000001</v>
          </cell>
          <cell r="E1122">
            <v>11.31</v>
          </cell>
        </row>
        <row r="1123">
          <cell r="A1123" t="str">
            <v>2 S 01 100 33</v>
          </cell>
          <cell r="B1123" t="str">
            <v>Esc. carga transp. mat 1ª cat DMT 3000 a 5000m c/e</v>
          </cell>
          <cell r="C1123" t="str">
            <v>m3</v>
          </cell>
          <cell r="D1123">
            <v>22.16</v>
          </cell>
          <cell r="E1123">
            <v>15.02</v>
          </cell>
        </row>
        <row r="1124">
          <cell r="A1124" t="str">
            <v>2 S 01 101 01</v>
          </cell>
          <cell r="B1124" t="str">
            <v>Esc. carga transp. mat 2ª cat DMT 50m</v>
          </cell>
          <cell r="C1124" t="str">
            <v>m3</v>
          </cell>
          <cell r="D1124">
            <v>6.11</v>
          </cell>
          <cell r="E1124">
            <v>4.1399999999999997</v>
          </cell>
        </row>
        <row r="1125">
          <cell r="A1125" t="str">
            <v>2 S 01 101 02</v>
          </cell>
          <cell r="B1125" t="str">
            <v>Esc. carga transp. mat 2ª cat DMT 50 a 200m c/m</v>
          </cell>
          <cell r="C1125" t="str">
            <v>m3</v>
          </cell>
          <cell r="D1125">
            <v>17.59</v>
          </cell>
          <cell r="E1125">
            <v>11.92</v>
          </cell>
        </row>
        <row r="1126">
          <cell r="A1126" t="str">
            <v>2 S 01 101 03</v>
          </cell>
          <cell r="B1126" t="str">
            <v>Esc. carga transp. mat 2ª cat DMT 200 a 400m c/m</v>
          </cell>
          <cell r="C1126" t="str">
            <v>m3</v>
          </cell>
          <cell r="D1126">
            <v>17.64</v>
          </cell>
          <cell r="E1126">
            <v>11.96</v>
          </cell>
        </row>
        <row r="1127">
          <cell r="A1127" t="str">
            <v>2 S 01 101 04</v>
          </cell>
          <cell r="B1127" t="str">
            <v>Esc. carga transp. mat 2ª cat DMT 400 a 600m c/m</v>
          </cell>
          <cell r="C1127" t="str">
            <v>m3</v>
          </cell>
          <cell r="D1127">
            <v>21.61</v>
          </cell>
          <cell r="E1127">
            <v>14.65</v>
          </cell>
        </row>
        <row r="1128">
          <cell r="A1128" t="str">
            <v>2 S 01 101 05</v>
          </cell>
          <cell r="B1128" t="str">
            <v>Esc. carga transp. mat 2ª cat DMT 600 a 800m c/m</v>
          </cell>
          <cell r="C1128" t="str">
            <v>m3</v>
          </cell>
          <cell r="D1128">
            <v>25.6</v>
          </cell>
          <cell r="E1128">
            <v>17.350000000000001</v>
          </cell>
        </row>
        <row r="1129">
          <cell r="A1129" t="str">
            <v>2 S 01 101 06</v>
          </cell>
          <cell r="B1129" t="str">
            <v>Esc. carga transp. mat 2ª cat DMT 800 a 1000m c/m</v>
          </cell>
          <cell r="C1129" t="str">
            <v>m3</v>
          </cell>
          <cell r="D1129">
            <v>29.58</v>
          </cell>
          <cell r="E1129">
            <v>20.05</v>
          </cell>
        </row>
        <row r="1130">
          <cell r="A1130" t="str">
            <v>2 S 01 101 07</v>
          </cell>
          <cell r="B1130" t="str">
            <v>Esc. carga transp. mat 2ª cat DMT 1000 a 1200m c/m</v>
          </cell>
          <cell r="C1130" t="str">
            <v>m3</v>
          </cell>
          <cell r="D1130">
            <v>29.61</v>
          </cell>
          <cell r="E1130">
            <v>20.07</v>
          </cell>
        </row>
        <row r="1131">
          <cell r="A1131" t="str">
            <v>2 S 01 101 08</v>
          </cell>
          <cell r="B1131" t="str">
            <v>Esc. carga transp. mat 2ª cat DMT 1200 a 1400m c/m</v>
          </cell>
          <cell r="C1131" t="str">
            <v>m3</v>
          </cell>
          <cell r="D1131">
            <v>33.590000000000003</v>
          </cell>
          <cell r="E1131">
            <v>22.77</v>
          </cell>
        </row>
        <row r="1132">
          <cell r="A1132" t="str">
            <v>2 S 01 101 09</v>
          </cell>
          <cell r="B1132" t="str">
            <v>Esc. carga tr. mat 2ª c. DMT 50 a 200m c/carreg</v>
          </cell>
          <cell r="C1132" t="str">
            <v>m3</v>
          </cell>
          <cell r="D1132">
            <v>17.079999999999998</v>
          </cell>
          <cell r="E1132">
            <v>11.58</v>
          </cell>
        </row>
        <row r="1133">
          <cell r="A1133" t="str">
            <v>2 S 01 101 10</v>
          </cell>
          <cell r="B1133" t="str">
            <v>Esc. carga tr. mat 2ª c. DMT 200 a 400m c/carreg</v>
          </cell>
          <cell r="C1133" t="str">
            <v>m3</v>
          </cell>
          <cell r="D1133">
            <v>17.91</v>
          </cell>
          <cell r="E1133">
            <v>12.14</v>
          </cell>
        </row>
        <row r="1134">
          <cell r="A1134" t="str">
            <v>2 S 01 101 11</v>
          </cell>
          <cell r="B1134" t="str">
            <v>Esc. carga tr. mat 2a c. DMT 400 a 600m c/carreg</v>
          </cell>
          <cell r="C1134" t="str">
            <v>m3</v>
          </cell>
          <cell r="D1134">
            <v>18.940000000000001</v>
          </cell>
          <cell r="E1134">
            <v>12.84</v>
          </cell>
        </row>
        <row r="1135">
          <cell r="A1135" t="str">
            <v>2 S 01 101 12</v>
          </cell>
          <cell r="B1135" t="str">
            <v>Esc. carga tr. mat 2a c. DMT 600 a 800m c/carreg</v>
          </cell>
          <cell r="C1135" t="str">
            <v>m3</v>
          </cell>
          <cell r="D1135">
            <v>19.87</v>
          </cell>
          <cell r="E1135">
            <v>13.47</v>
          </cell>
        </row>
        <row r="1136">
          <cell r="A1136" t="str">
            <v>2 S 01 101 13</v>
          </cell>
          <cell r="B1136" t="str">
            <v>Esc. carga tr. mat 2a c. DMT 800 a 1000m c/carreg</v>
          </cell>
          <cell r="C1136" t="str">
            <v>m3</v>
          </cell>
          <cell r="D1136">
            <v>20.48</v>
          </cell>
          <cell r="E1136">
            <v>13.88</v>
          </cell>
        </row>
        <row r="1137">
          <cell r="A1137" t="str">
            <v>2 S 01 101 14</v>
          </cell>
          <cell r="B1137" t="str">
            <v>Esc. carga tr. mat 2a c. DMT 1000 a 1200m c/carreg</v>
          </cell>
          <cell r="C1137" t="str">
            <v>m3</v>
          </cell>
          <cell r="D1137">
            <v>21.58</v>
          </cell>
          <cell r="E1137">
            <v>14.63</v>
          </cell>
        </row>
        <row r="1138">
          <cell r="A1138" t="str">
            <v>2 S 01 101 15</v>
          </cell>
          <cell r="B1138" t="str">
            <v>Esc. carga tr. mat 2a c. DMT 1200 a 1400m c/carreg</v>
          </cell>
          <cell r="C1138" t="str">
            <v>m3</v>
          </cell>
          <cell r="D1138">
            <v>22.22</v>
          </cell>
          <cell r="E1138">
            <v>15.06</v>
          </cell>
        </row>
        <row r="1139">
          <cell r="A1139" t="str">
            <v>2 S 01 101 16</v>
          </cell>
          <cell r="B1139" t="str">
            <v>Esc. carga tr. mat 2a c. DMT 1400 a 1600m c/carreg</v>
          </cell>
          <cell r="C1139" t="str">
            <v>m3</v>
          </cell>
          <cell r="D1139">
            <v>22.81</v>
          </cell>
          <cell r="E1139">
            <v>15.46</v>
          </cell>
        </row>
        <row r="1140">
          <cell r="A1140" t="str">
            <v>2 S 01 101 17</v>
          </cell>
          <cell r="B1140" t="str">
            <v>Esc. carga tr. mat 2a c. DMT 1600 a 1800m c/carreg</v>
          </cell>
          <cell r="C1140" t="str">
            <v>m3</v>
          </cell>
          <cell r="D1140">
            <v>23.07</v>
          </cell>
          <cell r="E1140">
            <v>15.64</v>
          </cell>
        </row>
        <row r="1141">
          <cell r="A1141" t="str">
            <v>2 S 01 101 18</v>
          </cell>
          <cell r="B1141" t="str">
            <v>Esc. carga tr. mat 2a c. DMT 1800 a 2000m c/carreg</v>
          </cell>
          <cell r="C1141" t="str">
            <v>m3</v>
          </cell>
          <cell r="D1141">
            <v>24.21</v>
          </cell>
          <cell r="E1141">
            <v>16.41</v>
          </cell>
        </row>
        <row r="1142">
          <cell r="A1142" t="str">
            <v>2 S 01 101 19</v>
          </cell>
          <cell r="B1142" t="str">
            <v>Esc. carga tr. mat 2a c. DMT 2000 a 3000m c/carreg</v>
          </cell>
          <cell r="C1142" t="str">
            <v>m3</v>
          </cell>
          <cell r="D1142">
            <v>26.38</v>
          </cell>
          <cell r="E1142">
            <v>17.88</v>
          </cell>
        </row>
        <row r="1143">
          <cell r="A1143" t="str">
            <v>2 S 01 101 20</v>
          </cell>
          <cell r="B1143" t="str">
            <v>Esc. carga tr. mat 2a c. DMT 3000 a 5000m c/carreg</v>
          </cell>
          <cell r="C1143" t="str">
            <v>m3</v>
          </cell>
          <cell r="D1143">
            <v>33.299999999999997</v>
          </cell>
          <cell r="E1143">
            <v>22.57</v>
          </cell>
        </row>
        <row r="1144">
          <cell r="A1144" t="str">
            <v>2 S 01 101 22</v>
          </cell>
          <cell r="B1144" t="str">
            <v>Esc. carga transp. mat 2a cat DMT 50 a 200m c/e</v>
          </cell>
          <cell r="C1144" t="str">
            <v>m3</v>
          </cell>
          <cell r="D1144">
            <v>12.48</v>
          </cell>
          <cell r="E1144">
            <v>8.4600000000000009</v>
          </cell>
        </row>
        <row r="1145">
          <cell r="A1145" t="str">
            <v>2 S 01 101 23</v>
          </cell>
          <cell r="B1145" t="str">
            <v>Esc. carga transp. mat 2a cat DMT 200 a 400m c/e</v>
          </cell>
          <cell r="C1145" t="str">
            <v>m3</v>
          </cell>
          <cell r="D1145">
            <v>13.44</v>
          </cell>
          <cell r="E1145">
            <v>9.11</v>
          </cell>
        </row>
        <row r="1146">
          <cell r="A1146" t="str">
            <v>2 S 01 101 24</v>
          </cell>
          <cell r="B1146" t="str">
            <v>Esc. carga transp. mat 2a cat DMT 400 a 600m c/e</v>
          </cell>
          <cell r="C1146" t="str">
            <v>m3</v>
          </cell>
          <cell r="D1146">
            <v>14.18</v>
          </cell>
          <cell r="E1146">
            <v>9.61</v>
          </cell>
        </row>
        <row r="1147">
          <cell r="A1147" t="str">
            <v>2 S 01 101 25</v>
          </cell>
          <cell r="B1147" t="str">
            <v>Esc. carga transp. mat 2a cat DMT 600 a 800m c/e</v>
          </cell>
          <cell r="C1147" t="str">
            <v>m3</v>
          </cell>
          <cell r="D1147">
            <v>14.77</v>
          </cell>
          <cell r="E1147">
            <v>10.01</v>
          </cell>
        </row>
        <row r="1148">
          <cell r="A1148" t="str">
            <v>2 S 01 101 26</v>
          </cell>
          <cell r="B1148" t="str">
            <v>Esc. carga transp. mat 2a cat DMT 800 a 1000m c/e</v>
          </cell>
          <cell r="C1148" t="str">
            <v>m3</v>
          </cell>
          <cell r="D1148">
            <v>16.100000000000001</v>
          </cell>
          <cell r="E1148">
            <v>10.91</v>
          </cell>
        </row>
        <row r="1149">
          <cell r="A1149" t="str">
            <v>2 S 01 101 27</v>
          </cell>
          <cell r="B1149" t="str">
            <v>Esc. carga transp. mat 2a cat DMT 1000 a 1200m c/e</v>
          </cell>
          <cell r="C1149" t="str">
            <v>m3</v>
          </cell>
          <cell r="D1149">
            <v>16.940000000000001</v>
          </cell>
          <cell r="E1149">
            <v>11.48</v>
          </cell>
        </row>
        <row r="1150">
          <cell r="A1150" t="str">
            <v>2 S 01 101 28</v>
          </cell>
          <cell r="B1150" t="str">
            <v>Esc. carga transp. mat 2a cat DMT 1200 a 1400m c/e</v>
          </cell>
          <cell r="C1150" t="str">
            <v>m3</v>
          </cell>
          <cell r="D1150">
            <v>17.600000000000001</v>
          </cell>
          <cell r="E1150">
            <v>11.93</v>
          </cell>
        </row>
        <row r="1151">
          <cell r="A1151" t="str">
            <v>2 S 01 101 29</v>
          </cell>
          <cell r="B1151" t="str">
            <v>Esc. carga transp. mat 2a cat DMT 1400 a 1600m c/e</v>
          </cell>
          <cell r="C1151" t="str">
            <v>m3</v>
          </cell>
          <cell r="D1151">
            <v>18.12</v>
          </cell>
          <cell r="E1151">
            <v>12.28</v>
          </cell>
        </row>
        <row r="1152">
          <cell r="A1152" t="str">
            <v>2 S 01 101 30</v>
          </cell>
          <cell r="B1152" t="str">
            <v>Esc. carga transp. mat 2a cat DMT 1600 a 1800m c/e</v>
          </cell>
          <cell r="C1152" t="str">
            <v>m3</v>
          </cell>
          <cell r="D1152">
            <v>18.690000000000001</v>
          </cell>
          <cell r="E1152">
            <v>12.67</v>
          </cell>
        </row>
        <row r="1153">
          <cell r="A1153" t="str">
            <v>2 S 01 101 31</v>
          </cell>
          <cell r="B1153" t="str">
            <v>Esc. carga transp. mat 2a cat DMT 1800 a 2000m c/e</v>
          </cell>
          <cell r="C1153" t="str">
            <v>m3</v>
          </cell>
          <cell r="D1153">
            <v>19.61</v>
          </cell>
          <cell r="E1153">
            <v>13.29</v>
          </cell>
        </row>
        <row r="1154">
          <cell r="A1154" t="str">
            <v>2 S 01 101 32</v>
          </cell>
          <cell r="B1154" t="str">
            <v>Esc. carga transp. mat 2a cat DMT 2000 a 3000m c/e</v>
          </cell>
          <cell r="C1154" t="str">
            <v>m3</v>
          </cell>
          <cell r="D1154">
            <v>21.5</v>
          </cell>
          <cell r="E1154">
            <v>14.57</v>
          </cell>
        </row>
        <row r="1155">
          <cell r="A1155" t="str">
            <v>2 S 01 101 33</v>
          </cell>
          <cell r="B1155" t="str">
            <v>Esc. carga transp. mat 2a cat DMT 3000 a 5000m c/e</v>
          </cell>
          <cell r="C1155" t="str">
            <v>m3</v>
          </cell>
          <cell r="D1155">
            <v>28.15</v>
          </cell>
          <cell r="E1155">
            <v>19.079999999999998</v>
          </cell>
        </row>
        <row r="1156">
          <cell r="A1156" t="str">
            <v>2 S 01 102 01</v>
          </cell>
          <cell r="B1156" t="str">
            <v>Esc. carga transp. mat 3a cat DMT até 50m</v>
          </cell>
          <cell r="C1156" t="str">
            <v>m3</v>
          </cell>
          <cell r="D1156">
            <v>30.8</v>
          </cell>
          <cell r="E1156">
            <v>20.88</v>
          </cell>
        </row>
        <row r="1157">
          <cell r="A1157" t="str">
            <v>2 S 01 102 02</v>
          </cell>
          <cell r="B1157" t="str">
            <v>Esc. carga transp. mat 3a cat DMT 50 a 200m</v>
          </cell>
          <cell r="C1157" t="str">
            <v>m3</v>
          </cell>
          <cell r="D1157">
            <v>37.81</v>
          </cell>
          <cell r="E1157">
            <v>25.63</v>
          </cell>
        </row>
        <row r="1158">
          <cell r="A1158" t="str">
            <v>2 S 01 102 03</v>
          </cell>
          <cell r="B1158" t="str">
            <v>Esc. carga transp. mat 3a cat DMT 200 a 400m</v>
          </cell>
          <cell r="C1158" t="str">
            <v>m3</v>
          </cell>
          <cell r="D1158">
            <v>39.26</v>
          </cell>
          <cell r="E1158">
            <v>26.61</v>
          </cell>
        </row>
        <row r="1159">
          <cell r="A1159" t="str">
            <v>2 S 01 102 04</v>
          </cell>
          <cell r="B1159" t="str">
            <v>Esc. carga transp. mat 3a cat DMT 400 a 600m</v>
          </cell>
          <cell r="C1159" t="str">
            <v>m3</v>
          </cell>
          <cell r="D1159">
            <v>41.34</v>
          </cell>
          <cell r="E1159">
            <v>28.02</v>
          </cell>
        </row>
        <row r="1160">
          <cell r="A1160" t="str">
            <v>2 S 01 102 05</v>
          </cell>
          <cell r="B1160" t="str">
            <v>Esc. carga transp. mat 3a cat DMT 600 a 800m</v>
          </cell>
          <cell r="C1160" t="str">
            <v>m3</v>
          </cell>
          <cell r="D1160">
            <v>42.78</v>
          </cell>
          <cell r="E1160">
            <v>29</v>
          </cell>
        </row>
        <row r="1161">
          <cell r="A1161" t="str">
            <v>2 S 01 102 06</v>
          </cell>
          <cell r="B1161" t="str">
            <v>Esc. carga transp. mat 3a cat DMT 800 a 1000m</v>
          </cell>
          <cell r="C1161" t="str">
            <v>m3</v>
          </cell>
          <cell r="D1161">
            <v>44.22</v>
          </cell>
          <cell r="E1161">
            <v>29.97</v>
          </cell>
        </row>
        <row r="1162">
          <cell r="A1162" t="str">
            <v>2 S 01 102 07</v>
          </cell>
          <cell r="B1162" t="str">
            <v>Esc. carga transp. mat 3a cat DMT 1000 a 1200m</v>
          </cell>
          <cell r="C1162" t="str">
            <v>m3</v>
          </cell>
          <cell r="D1162">
            <v>44.84</v>
          </cell>
          <cell r="E1162">
            <v>30.39</v>
          </cell>
        </row>
        <row r="1163">
          <cell r="A1163" t="str">
            <v>2 S 01 300 01</v>
          </cell>
          <cell r="B1163" t="str">
            <v>Esc. carga transp. solos moles DMT 0 a 200m</v>
          </cell>
          <cell r="C1163" t="str">
            <v>m3</v>
          </cell>
          <cell r="D1163">
            <v>27.68</v>
          </cell>
          <cell r="E1163">
            <v>18.760000000000002</v>
          </cell>
        </row>
        <row r="1164">
          <cell r="A1164" t="str">
            <v>2 S 01 300 02</v>
          </cell>
          <cell r="B1164" t="str">
            <v>Esc. carga transp. solos moles DMT 200 a 400m</v>
          </cell>
          <cell r="C1164" t="str">
            <v>m3</v>
          </cell>
          <cell r="D1164">
            <v>29.79</v>
          </cell>
          <cell r="E1164">
            <v>20.190000000000001</v>
          </cell>
        </row>
        <row r="1165">
          <cell r="A1165" t="str">
            <v>2 S 01 300 03</v>
          </cell>
          <cell r="B1165" t="str">
            <v>Esc. carga transp. solos moles DMT 400 a 600m</v>
          </cell>
          <cell r="C1165" t="str">
            <v>m3</v>
          </cell>
          <cell r="D1165">
            <v>30.69</v>
          </cell>
          <cell r="E1165">
            <v>20.8</v>
          </cell>
        </row>
        <row r="1166">
          <cell r="A1166" t="str">
            <v>2 S 01 300 04</v>
          </cell>
          <cell r="B1166" t="str">
            <v>Esc. carga transp. solos moles DMT 600 a 800m</v>
          </cell>
          <cell r="C1166" t="str">
            <v>m3</v>
          </cell>
          <cell r="D1166">
            <v>31.75</v>
          </cell>
          <cell r="E1166">
            <v>21.52</v>
          </cell>
        </row>
        <row r="1167">
          <cell r="A1167" t="str">
            <v>2 S 01 300 05</v>
          </cell>
          <cell r="B1167" t="str">
            <v>Esc. carga transp. solos moles DMT 800 a 1000m</v>
          </cell>
          <cell r="C1167" t="str">
            <v>m3</v>
          </cell>
          <cell r="D1167">
            <v>33.799999999999997</v>
          </cell>
          <cell r="E1167">
            <v>22.91</v>
          </cell>
        </row>
        <row r="1168">
          <cell r="A1168" t="str">
            <v>2 S 01 510 00</v>
          </cell>
          <cell r="B1168" t="str">
            <v>Compactação de aterros a 95% proctor normal</v>
          </cell>
          <cell r="C1168" t="str">
            <v>m3</v>
          </cell>
          <cell r="D1168">
            <v>4.25</v>
          </cell>
          <cell r="E1168">
            <v>2.88</v>
          </cell>
        </row>
        <row r="1169">
          <cell r="A1169" t="str">
            <v>2 S 01 511 00</v>
          </cell>
          <cell r="B1169" t="str">
            <v>Compactação de aterros a 100% proctor normal</v>
          </cell>
          <cell r="C1169" t="str">
            <v>m3</v>
          </cell>
          <cell r="D1169">
            <v>4.96</v>
          </cell>
          <cell r="E1169">
            <v>3.36</v>
          </cell>
        </row>
        <row r="1170">
          <cell r="A1170" t="str">
            <v>2 S 01 512 01</v>
          </cell>
          <cell r="B1170" t="str">
            <v>Construção de corpo de aterro em rocha</v>
          </cell>
          <cell r="C1170" t="str">
            <v>m3</v>
          </cell>
          <cell r="D1170">
            <v>13.47</v>
          </cell>
          <cell r="E1170">
            <v>9.1300000000000008</v>
          </cell>
        </row>
        <row r="1171">
          <cell r="A1171" t="str">
            <v>2 S 01 512 02</v>
          </cell>
          <cell r="B1171" t="str">
            <v>Compactação de camada final de aterro de rocha</v>
          </cell>
          <cell r="C1171" t="str">
            <v>m3</v>
          </cell>
          <cell r="D1171">
            <v>106.37</v>
          </cell>
          <cell r="E1171">
            <v>72.099999999999994</v>
          </cell>
        </row>
        <row r="1172">
          <cell r="A1172" t="str">
            <v>2 S 01 512 52</v>
          </cell>
          <cell r="B1172" t="str">
            <v>Compactação camada final de aterro de rocha BC</v>
          </cell>
          <cell r="C1172" t="str">
            <v>m3</v>
          </cell>
          <cell r="D1172">
            <v>212.45</v>
          </cell>
          <cell r="E1172">
            <v>144</v>
          </cell>
        </row>
        <row r="1173">
          <cell r="A1173" t="str">
            <v>2 S 01 513 01</v>
          </cell>
          <cell r="B1173" t="str">
            <v>Compactação de material de "bota-fora"</v>
          </cell>
          <cell r="C1173" t="str">
            <v>m3</v>
          </cell>
          <cell r="D1173">
            <v>3.38</v>
          </cell>
          <cell r="E1173">
            <v>2.29</v>
          </cell>
        </row>
        <row r="1174">
          <cell r="A1174" t="str">
            <v>2 S 02 100 00</v>
          </cell>
          <cell r="B1174" t="str">
            <v>Reforço do subleito</v>
          </cell>
          <cell r="C1174" t="str">
            <v>m3</v>
          </cell>
          <cell r="D1174">
            <v>18.149999999999999</v>
          </cell>
          <cell r="E1174">
            <v>12.3</v>
          </cell>
        </row>
        <row r="1175">
          <cell r="A1175" t="str">
            <v>2 S 02 110 00</v>
          </cell>
          <cell r="B1175" t="str">
            <v>Regularização do subleito</v>
          </cell>
          <cell r="C1175" t="str">
            <v>m2</v>
          </cell>
          <cell r="D1175">
            <v>1.28</v>
          </cell>
          <cell r="E1175">
            <v>0.87</v>
          </cell>
        </row>
        <row r="1176">
          <cell r="A1176" t="str">
            <v>2 S 02 110 01</v>
          </cell>
          <cell r="B1176" t="str">
            <v>Regul. subleito c/ fres. corte contr.autom. greide</v>
          </cell>
          <cell r="C1176" t="str">
            <v>m2</v>
          </cell>
          <cell r="D1176">
            <v>1.68</v>
          </cell>
          <cell r="E1176">
            <v>1.1399999999999999</v>
          </cell>
        </row>
        <row r="1177">
          <cell r="A1177" t="str">
            <v>2 S 02 200 00</v>
          </cell>
          <cell r="B1177" t="str">
            <v>Sub-base solo estabilizado granul. s/ mistura</v>
          </cell>
          <cell r="C1177" t="str">
            <v>m3</v>
          </cell>
          <cell r="D1177">
            <v>18.149999999999999</v>
          </cell>
          <cell r="E1177">
            <v>12.3</v>
          </cell>
        </row>
        <row r="1178">
          <cell r="A1178" t="str">
            <v>2 S 02 200 01</v>
          </cell>
          <cell r="B1178" t="str">
            <v>Base solo estabilizado granul. s/ mistura</v>
          </cell>
          <cell r="C1178" t="str">
            <v>m3</v>
          </cell>
          <cell r="D1178">
            <v>18.149999999999999</v>
          </cell>
          <cell r="E1178">
            <v>12.3</v>
          </cell>
        </row>
        <row r="1179">
          <cell r="A1179" t="str">
            <v>2 S 02 210 00</v>
          </cell>
          <cell r="B1179" t="str">
            <v>Sub-base estab. granul. c/ mistura solo na pista</v>
          </cell>
          <cell r="C1179" t="str">
            <v>m3</v>
          </cell>
          <cell r="D1179">
            <v>19.36</v>
          </cell>
          <cell r="E1179">
            <v>13.12</v>
          </cell>
        </row>
        <row r="1180">
          <cell r="A1180" t="str">
            <v>2 S 02 210 01</v>
          </cell>
          <cell r="B1180" t="str">
            <v>Sub-base estab. granul. c/ mist. solo-areia pista</v>
          </cell>
          <cell r="C1180" t="str">
            <v>m3</v>
          </cell>
          <cell r="D1180">
            <v>22.25</v>
          </cell>
          <cell r="E1180">
            <v>15.08</v>
          </cell>
        </row>
        <row r="1181">
          <cell r="A1181" t="str">
            <v>2 S 02 210 02</v>
          </cell>
          <cell r="B1181" t="str">
            <v>Base estab.granul.c/ mist.solo - areia na pista</v>
          </cell>
          <cell r="C1181" t="str">
            <v>m3</v>
          </cell>
          <cell r="D1181">
            <v>22.25</v>
          </cell>
          <cell r="E1181">
            <v>15.08</v>
          </cell>
        </row>
        <row r="1182">
          <cell r="A1182" t="str">
            <v>2 S 02 210 51</v>
          </cell>
          <cell r="B1182" t="str">
            <v>Sub-base estab.granul.c/mist.soloareia pista AC</v>
          </cell>
          <cell r="C1182" t="str">
            <v>m3</v>
          </cell>
          <cell r="D1182">
            <v>53.51</v>
          </cell>
          <cell r="E1182">
            <v>36.270000000000003</v>
          </cell>
        </row>
        <row r="1183">
          <cell r="A1183" t="str">
            <v>2 S 02 210 52</v>
          </cell>
          <cell r="B1183" t="str">
            <v>Base estab.granul.c/mist.soloareia na pista AC</v>
          </cell>
          <cell r="C1183" t="str">
            <v>m3</v>
          </cell>
          <cell r="D1183">
            <v>53.51</v>
          </cell>
          <cell r="E1183">
            <v>36.270000000000003</v>
          </cell>
        </row>
        <row r="1184">
          <cell r="A1184" t="str">
            <v>2 S 02 220 00</v>
          </cell>
          <cell r="B1184" t="str">
            <v>Base estab.granul.c/ mistura solo - brita</v>
          </cell>
          <cell r="C1184" t="str">
            <v>m3</v>
          </cell>
          <cell r="D1184">
            <v>69.92</v>
          </cell>
          <cell r="E1184">
            <v>47.39</v>
          </cell>
        </row>
        <row r="1185">
          <cell r="A1185" t="str">
            <v>2 S 02 220 50</v>
          </cell>
          <cell r="B1185" t="str">
            <v>Base estab.granul.c/ mistura solo - brita BC</v>
          </cell>
          <cell r="C1185" t="str">
            <v>m3</v>
          </cell>
          <cell r="D1185">
            <v>115.81</v>
          </cell>
          <cell r="E1185">
            <v>78.5</v>
          </cell>
        </row>
        <row r="1186">
          <cell r="A1186" t="str">
            <v>2 S 02 230 00</v>
          </cell>
          <cell r="B1186" t="str">
            <v>Base de brita graduada</v>
          </cell>
          <cell r="C1186" t="str">
            <v>m3</v>
          </cell>
          <cell r="D1186">
            <v>115.61</v>
          </cell>
          <cell r="E1186">
            <v>78.36</v>
          </cell>
        </row>
        <row r="1187">
          <cell r="A1187" t="str">
            <v>2 S 02 230 01</v>
          </cell>
          <cell r="B1187" t="str">
            <v>Base brita grad. c/ dist. agreg. contr. de greide</v>
          </cell>
          <cell r="C1187" t="str">
            <v>m3</v>
          </cell>
          <cell r="D1187">
            <v>115.41</v>
          </cell>
          <cell r="E1187">
            <v>78.23</v>
          </cell>
        </row>
        <row r="1188">
          <cell r="A1188" t="str">
            <v>2 S 02 230 50</v>
          </cell>
          <cell r="B1188" t="str">
            <v>Base de brita graduada BC</v>
          </cell>
          <cell r="C1188" t="str">
            <v>m3</v>
          </cell>
          <cell r="D1188">
            <v>230.33</v>
          </cell>
          <cell r="E1188">
            <v>156.12</v>
          </cell>
        </row>
        <row r="1189">
          <cell r="A1189" t="str">
            <v>2 S 02 230 51</v>
          </cell>
          <cell r="B1189" t="str">
            <v>Base brita grad.c/dist.agreg.contr.de greide BC</v>
          </cell>
          <cell r="C1189" t="str">
            <v>m3</v>
          </cell>
          <cell r="D1189">
            <v>230.14</v>
          </cell>
          <cell r="E1189">
            <v>155.99</v>
          </cell>
        </row>
        <row r="1190">
          <cell r="A1190" t="str">
            <v>2 S 02 231 00</v>
          </cell>
          <cell r="B1190" t="str">
            <v>Base de macadame hidráulico</v>
          </cell>
          <cell r="C1190" t="str">
            <v>m3</v>
          </cell>
          <cell r="D1190">
            <v>101.5</v>
          </cell>
          <cell r="E1190">
            <v>68.8</v>
          </cell>
        </row>
        <row r="1191">
          <cell r="A1191" t="str">
            <v>2 S 02 231 50</v>
          </cell>
          <cell r="B1191" t="str">
            <v>Base de macadame hidráulico BC</v>
          </cell>
          <cell r="C1191" t="str">
            <v>m3</v>
          </cell>
          <cell r="D1191">
            <v>209.05</v>
          </cell>
          <cell r="E1191">
            <v>141.69999999999999</v>
          </cell>
        </row>
        <row r="1192">
          <cell r="A1192" t="str">
            <v>2 S 02 241 01</v>
          </cell>
          <cell r="B1192" t="str">
            <v>Base de solo cimento c/ mistura em usina</v>
          </cell>
          <cell r="C1192" t="str">
            <v>m3</v>
          </cell>
          <cell r="D1192">
            <v>168.39</v>
          </cell>
          <cell r="E1192">
            <v>114.14</v>
          </cell>
        </row>
        <row r="1193">
          <cell r="A1193" t="str">
            <v>2 S 02 243 01</v>
          </cell>
          <cell r="B1193" t="str">
            <v>Sub-base de solo melhor. c/ cimento mist. em usina</v>
          </cell>
          <cell r="C1193" t="str">
            <v>m3</v>
          </cell>
          <cell r="D1193">
            <v>102.96</v>
          </cell>
          <cell r="E1193">
            <v>69.790000000000006</v>
          </cell>
        </row>
        <row r="1194">
          <cell r="A1194" t="str">
            <v>2 S 02 500 01</v>
          </cell>
          <cell r="B1194" t="str">
            <v>Tratamento superficial simples c/ emulsão</v>
          </cell>
          <cell r="C1194" t="str">
            <v>m2</v>
          </cell>
          <cell r="D1194">
            <v>1.5</v>
          </cell>
          <cell r="E1194">
            <v>1.02</v>
          </cell>
        </row>
        <row r="1195">
          <cell r="A1195" t="str">
            <v>2 S 02 500 02</v>
          </cell>
          <cell r="B1195" t="str">
            <v>Tratamento superficial simples c/ banho diluído</v>
          </cell>
          <cell r="C1195" t="str">
            <v>m2</v>
          </cell>
          <cell r="D1195">
            <v>1.8</v>
          </cell>
          <cell r="E1195">
            <v>1.22</v>
          </cell>
        </row>
        <row r="1196">
          <cell r="A1196" t="str">
            <v>2 S 02 500 50</v>
          </cell>
          <cell r="B1196" t="str">
            <v>Tratamento superficial simples c/cap BC</v>
          </cell>
          <cell r="C1196" t="str">
            <v>m2</v>
          </cell>
          <cell r="D1196">
            <v>2.21</v>
          </cell>
          <cell r="E1196">
            <v>1.5</v>
          </cell>
        </row>
        <row r="1197">
          <cell r="A1197" t="str">
            <v>2 S 02 500 51</v>
          </cell>
          <cell r="B1197" t="str">
            <v>Tratamento superficial simples c/emulsão BC</v>
          </cell>
          <cell r="C1197" t="str">
            <v>m2</v>
          </cell>
          <cell r="D1197">
            <v>2.08</v>
          </cell>
          <cell r="E1197">
            <v>1.41</v>
          </cell>
        </row>
        <row r="1198">
          <cell r="A1198" t="str">
            <v>2 S 02 500 52</v>
          </cell>
          <cell r="B1198" t="str">
            <v>Tratamento superf.simples c/banho diluído BC</v>
          </cell>
          <cell r="C1198" t="str">
            <v>m2</v>
          </cell>
          <cell r="D1198">
            <v>2.38</v>
          </cell>
          <cell r="E1198">
            <v>1.61</v>
          </cell>
        </row>
        <row r="1199">
          <cell r="A1199" t="str">
            <v>2 S 02 501 01</v>
          </cell>
          <cell r="B1199" t="str">
            <v>Tratamento superficial duplo c/ emulsão</v>
          </cell>
          <cell r="C1199" t="str">
            <v>m2</v>
          </cell>
          <cell r="D1199">
            <v>4.5999999999999996</v>
          </cell>
          <cell r="E1199">
            <v>3.12</v>
          </cell>
        </row>
        <row r="1200">
          <cell r="A1200" t="str">
            <v>2 S 02 501 02</v>
          </cell>
          <cell r="B1200" t="str">
            <v>Tratamento superficial duplo c/ banho diluído</v>
          </cell>
          <cell r="C1200" t="str">
            <v>m2</v>
          </cell>
          <cell r="D1200">
            <v>5.25</v>
          </cell>
          <cell r="E1200">
            <v>3.56</v>
          </cell>
        </row>
        <row r="1201">
          <cell r="A1201" t="str">
            <v>2 S 02 501 50</v>
          </cell>
          <cell r="B1201" t="str">
            <v>Tratamento superficial duplo c/cap BC</v>
          </cell>
          <cell r="C1201" t="str">
            <v>m2</v>
          </cell>
          <cell r="D1201">
            <v>6.42</v>
          </cell>
          <cell r="E1201">
            <v>4.3499999999999996</v>
          </cell>
        </row>
        <row r="1202">
          <cell r="A1202" t="str">
            <v>2 S 02 501 52</v>
          </cell>
          <cell r="B1202" t="str">
            <v>Tratamento superficial duplo c/banho diluído BC</v>
          </cell>
          <cell r="C1202" t="str">
            <v>m2</v>
          </cell>
          <cell r="D1202">
            <v>7.02</v>
          </cell>
          <cell r="E1202">
            <v>4.76</v>
          </cell>
        </row>
        <row r="1203">
          <cell r="A1203" t="str">
            <v>2 S 02 502 01</v>
          </cell>
          <cell r="B1203" t="str">
            <v>Tratamento superficial triplo c/ emulsão</v>
          </cell>
          <cell r="C1203" t="str">
            <v>m2</v>
          </cell>
          <cell r="D1203">
            <v>6.7</v>
          </cell>
          <cell r="E1203">
            <v>4.54</v>
          </cell>
        </row>
        <row r="1204">
          <cell r="A1204" t="str">
            <v>2 S 02 502 02</v>
          </cell>
          <cell r="B1204" t="str">
            <v>Tratamento superficial triplo c/ banho diluído</v>
          </cell>
          <cell r="C1204" t="str">
            <v>m2</v>
          </cell>
          <cell r="D1204">
            <v>7.49</v>
          </cell>
          <cell r="E1204">
            <v>5.08</v>
          </cell>
        </row>
        <row r="1205">
          <cell r="A1205" t="str">
            <v>2 S 02 502 50</v>
          </cell>
          <cell r="B1205" t="str">
            <v>Tratamento superficial triplo c/ cap BC</v>
          </cell>
          <cell r="C1205" t="str">
            <v>m2</v>
          </cell>
          <cell r="D1205">
            <v>8.6999999999999993</v>
          </cell>
          <cell r="E1205">
            <v>5.9</v>
          </cell>
        </row>
        <row r="1206">
          <cell r="A1206" t="str">
            <v>2 S 02 502 51</v>
          </cell>
          <cell r="B1206" t="str">
            <v>Tratamento superficial triplo c/ emulsão BC</v>
          </cell>
          <cell r="C1206" t="str">
            <v>m2</v>
          </cell>
          <cell r="D1206">
            <v>8.81</v>
          </cell>
          <cell r="E1206">
            <v>5.97</v>
          </cell>
        </row>
        <row r="1207">
          <cell r="A1207" t="str">
            <v>2 S 02 502 52</v>
          </cell>
          <cell r="B1207" t="str">
            <v>Tratamento superficial triplo c/banho diluído BC</v>
          </cell>
          <cell r="C1207" t="str">
            <v>m2</v>
          </cell>
          <cell r="D1207">
            <v>9.6</v>
          </cell>
          <cell r="E1207">
            <v>6.51</v>
          </cell>
        </row>
        <row r="1208">
          <cell r="A1208" t="str">
            <v>2 S 02 530 00</v>
          </cell>
          <cell r="B1208" t="str">
            <v>Pré-misturado a frio</v>
          </cell>
          <cell r="C1208" t="str">
            <v>m3</v>
          </cell>
          <cell r="D1208">
            <v>160.59</v>
          </cell>
          <cell r="E1208">
            <v>108.85</v>
          </cell>
        </row>
        <row r="1209">
          <cell r="A1209" t="str">
            <v>2 S 02 530 50</v>
          </cell>
          <cell r="B1209" t="str">
            <v>Pré-misturado a frio AC/BC</v>
          </cell>
          <cell r="C1209" t="str">
            <v>m3</v>
          </cell>
          <cell r="D1209">
            <v>267.02</v>
          </cell>
          <cell r="E1209">
            <v>180.99</v>
          </cell>
        </row>
        <row r="1210">
          <cell r="A1210" t="str">
            <v>2 S 02 531 00</v>
          </cell>
          <cell r="B1210" t="str">
            <v>Macadame betuminoso por penetração</v>
          </cell>
          <cell r="C1210" t="str">
            <v>m3</v>
          </cell>
          <cell r="D1210">
            <v>154.86000000000001</v>
          </cell>
          <cell r="E1210">
            <v>104.97</v>
          </cell>
        </row>
        <row r="1211">
          <cell r="A1211" t="str">
            <v>2 S 02 531 50</v>
          </cell>
          <cell r="B1211" t="str">
            <v>Macadame betuminoso por penetração BC</v>
          </cell>
          <cell r="C1211" t="str">
            <v>m3</v>
          </cell>
          <cell r="D1211">
            <v>255.25</v>
          </cell>
          <cell r="E1211">
            <v>173.01</v>
          </cell>
        </row>
        <row r="1212">
          <cell r="A1212" t="str">
            <v>2 S 02 532 00</v>
          </cell>
          <cell r="B1212" t="str">
            <v>Areia-asfalto a quente</v>
          </cell>
          <cell r="C1212" t="str">
            <v>t</v>
          </cell>
          <cell r="D1212">
            <v>112.35</v>
          </cell>
          <cell r="E1212">
            <v>76.150000000000006</v>
          </cell>
        </row>
        <row r="1213">
          <cell r="A1213" t="str">
            <v>2 S 02 532 50</v>
          </cell>
          <cell r="B1213" t="str">
            <v>Areia-asfalto a quente AC</v>
          </cell>
          <cell r="C1213" t="str">
            <v>t</v>
          </cell>
          <cell r="D1213">
            <v>176.67</v>
          </cell>
          <cell r="E1213">
            <v>119.75</v>
          </cell>
        </row>
        <row r="1214">
          <cell r="A1214" t="str">
            <v>2 S 02 540 01</v>
          </cell>
          <cell r="B1214" t="str">
            <v>Conc. betuminoso usinado a quente - capa rolamento</v>
          </cell>
          <cell r="C1214" t="str">
            <v>t</v>
          </cell>
          <cell r="D1214">
            <v>107.24</v>
          </cell>
          <cell r="E1214">
            <v>72.69</v>
          </cell>
        </row>
        <row r="1215">
          <cell r="A1215" t="str">
            <v>2 S 02 540 02</v>
          </cell>
          <cell r="B1215" t="str">
            <v>Concreto betuminoso usinado a quente - "binder"</v>
          </cell>
          <cell r="C1215" t="str">
            <v>t</v>
          </cell>
          <cell r="D1215">
            <v>95.31</v>
          </cell>
          <cell r="E1215">
            <v>64.599999999999994</v>
          </cell>
        </row>
        <row r="1216">
          <cell r="A1216" t="str">
            <v>2 S 02 540 21</v>
          </cell>
          <cell r="B1216" t="str">
            <v>CBUQ c/ cal hidratada - capa de rolamento</v>
          </cell>
          <cell r="C1216" t="str">
            <v>t</v>
          </cell>
          <cell r="D1216">
            <v>113.7</v>
          </cell>
          <cell r="E1216">
            <v>77.069999999999993</v>
          </cell>
        </row>
        <row r="1217">
          <cell r="A1217" t="str">
            <v>2 S 02 540 71</v>
          </cell>
          <cell r="B1217" t="str">
            <v>Conc. betum. usin. a quente c cal hidr. capa rolam</v>
          </cell>
          <cell r="C1217" t="str">
            <v>t</v>
          </cell>
          <cell r="D1217">
            <v>158.83000000000001</v>
          </cell>
          <cell r="E1217">
            <v>107.66</v>
          </cell>
        </row>
        <row r="1218">
          <cell r="A1218" t="str">
            <v>2 S 02 603 00</v>
          </cell>
          <cell r="B1218" t="str">
            <v>Sub-base de concreto rolado</v>
          </cell>
          <cell r="C1218" t="str">
            <v>m3</v>
          </cell>
          <cell r="D1218">
            <v>175.12</v>
          </cell>
          <cell r="E1218">
            <v>118.7</v>
          </cell>
        </row>
        <row r="1219">
          <cell r="A1219" t="str">
            <v>2 S 02 603 50</v>
          </cell>
          <cell r="B1219" t="str">
            <v>Sub-base de concreto rolado AC/BC</v>
          </cell>
          <cell r="C1219" t="str">
            <v>m3</v>
          </cell>
          <cell r="D1219">
            <v>284.12</v>
          </cell>
          <cell r="E1219">
            <v>192.58</v>
          </cell>
        </row>
        <row r="1220">
          <cell r="A1220" t="str">
            <v>2 S 02 604 00</v>
          </cell>
          <cell r="B1220" t="str">
            <v>Sub-base de concreto de cimento portland</v>
          </cell>
          <cell r="C1220" t="str">
            <v>m3</v>
          </cell>
          <cell r="D1220">
            <v>344.95</v>
          </cell>
          <cell r="E1220">
            <v>233.81</v>
          </cell>
        </row>
        <row r="1221">
          <cell r="A1221" t="str">
            <v>2 S 02 604 50</v>
          </cell>
          <cell r="B1221" t="str">
            <v>Sub-base de concreto de cimento portland AC/BC</v>
          </cell>
          <cell r="C1221" t="str">
            <v>m3</v>
          </cell>
          <cell r="D1221">
            <v>453.93</v>
          </cell>
          <cell r="E1221">
            <v>307.68</v>
          </cell>
        </row>
        <row r="1222">
          <cell r="A1222" t="str">
            <v>2 S 02 606 00</v>
          </cell>
          <cell r="B1222" t="str">
            <v>Concreto de cimento portland com fôrma deslizante</v>
          </cell>
          <cell r="C1222" t="str">
            <v>m3</v>
          </cell>
          <cell r="D1222">
            <v>357.53</v>
          </cell>
          <cell r="E1222">
            <v>242.34</v>
          </cell>
        </row>
        <row r="1223">
          <cell r="A1223" t="str">
            <v>2 S 02 606 50</v>
          </cell>
          <cell r="B1223" t="str">
            <v>Concr.de cimento portl.com fôrma deslizante AC/BC</v>
          </cell>
          <cell r="C1223" t="str">
            <v>m3</v>
          </cell>
          <cell r="D1223">
            <v>461.81</v>
          </cell>
          <cell r="E1223">
            <v>313.02</v>
          </cell>
        </row>
        <row r="1224">
          <cell r="A1224" t="str">
            <v>2 S 02 607 00</v>
          </cell>
          <cell r="B1224" t="str">
            <v>Concreto cimento portland c/ equip. pequeno porte</v>
          </cell>
          <cell r="C1224" t="str">
            <v>m3</v>
          </cell>
          <cell r="D1224">
            <v>560.15</v>
          </cell>
          <cell r="E1224">
            <v>379.68</v>
          </cell>
        </row>
        <row r="1225">
          <cell r="A1225" t="str">
            <v>2 S 02 607 50</v>
          </cell>
          <cell r="B1225" t="str">
            <v>Concr.cimento portl.c/equip.pequeno porte AC/BC</v>
          </cell>
          <cell r="C1225" t="str">
            <v>m3</v>
          </cell>
          <cell r="D1225">
            <v>664.56</v>
          </cell>
          <cell r="E1225">
            <v>450.45</v>
          </cell>
        </row>
        <row r="1226">
          <cell r="A1226" t="str">
            <v>2 S 02 700 01</v>
          </cell>
          <cell r="B1226" t="str">
            <v>Execução pavim. c/ peças pré-moldadas concr.</v>
          </cell>
          <cell r="C1226" t="str">
            <v>m2</v>
          </cell>
          <cell r="D1226">
            <v>97.8</v>
          </cell>
          <cell r="E1226">
            <v>66.290000000000006</v>
          </cell>
        </row>
        <row r="1227">
          <cell r="A1227" t="str">
            <v>2 S 02 700 51</v>
          </cell>
          <cell r="B1227" t="str">
            <v>Execução pavim.c/peças pré-moldadas concr. AC/BC</v>
          </cell>
          <cell r="C1227" t="str">
            <v>m2</v>
          </cell>
          <cell r="D1227">
            <v>111.58</v>
          </cell>
          <cell r="E1227">
            <v>75.63</v>
          </cell>
        </row>
        <row r="1228">
          <cell r="A1228" t="str">
            <v>2 S 02 702 00</v>
          </cell>
          <cell r="B1228" t="str">
            <v>Limpeza e enchimento de junta de pavimento de conc</v>
          </cell>
          <cell r="C1228" t="str">
            <v>m</v>
          </cell>
          <cell r="D1228">
            <v>5.89</v>
          </cell>
          <cell r="E1228">
            <v>3.99</v>
          </cell>
        </row>
        <row r="1229">
          <cell r="A1229" t="str">
            <v>2 S 03 000 02</v>
          </cell>
          <cell r="B1229" t="str">
            <v>Escavação manual de cavas em material 1a cat</v>
          </cell>
          <cell r="C1229" t="str">
            <v>m3</v>
          </cell>
          <cell r="D1229">
            <v>88.05</v>
          </cell>
          <cell r="E1229">
            <v>59.68</v>
          </cell>
        </row>
        <row r="1230">
          <cell r="A1230" t="str">
            <v>2 S 03 000 03</v>
          </cell>
          <cell r="B1230" t="str">
            <v>Escavação manual de cavas em material 2a cat</v>
          </cell>
          <cell r="C1230" t="str">
            <v>m3</v>
          </cell>
          <cell r="D1230">
            <v>117.41</v>
          </cell>
          <cell r="E1230">
            <v>79.58</v>
          </cell>
        </row>
        <row r="1231">
          <cell r="A1231" t="str">
            <v>2 S 03 010 01</v>
          </cell>
          <cell r="B1231" t="str">
            <v>Escavação em cavas de fundação com esgotamento</v>
          </cell>
          <cell r="C1231" t="str">
            <v>m3</v>
          </cell>
          <cell r="D1231">
            <v>99.42</v>
          </cell>
          <cell r="E1231">
            <v>67.39</v>
          </cell>
        </row>
        <row r="1232">
          <cell r="A1232" t="str">
            <v>2 S 03 119 01</v>
          </cell>
          <cell r="B1232" t="str">
            <v>Escoramento com madeira de OAE</v>
          </cell>
          <cell r="C1232" t="str">
            <v>m3</v>
          </cell>
          <cell r="D1232">
            <v>94.51</v>
          </cell>
          <cell r="E1232">
            <v>64.06</v>
          </cell>
        </row>
        <row r="1233">
          <cell r="A1233" t="str">
            <v>2 S 03 300 01</v>
          </cell>
          <cell r="B1233" t="str">
            <v>Confecção e lançamento concr. magro em betoneira</v>
          </cell>
          <cell r="C1233" t="str">
            <v>m3</v>
          </cell>
          <cell r="D1233">
            <v>395.9</v>
          </cell>
          <cell r="E1233">
            <v>268.35000000000002</v>
          </cell>
        </row>
        <row r="1234">
          <cell r="A1234" t="str">
            <v>2 S 03 300 51</v>
          </cell>
          <cell r="B1234" t="str">
            <v>Confecção e lanç.de concr.magro em betoneira AC/BC</v>
          </cell>
          <cell r="C1234" t="str">
            <v>m3</v>
          </cell>
          <cell r="D1234">
            <v>522.26</v>
          </cell>
          <cell r="E1234">
            <v>354</v>
          </cell>
        </row>
        <row r="1235">
          <cell r="A1235" t="str">
            <v>2 S 03 322 00</v>
          </cell>
          <cell r="B1235" t="str">
            <v>Conc.estr.fck=10 MPa-contr.raz.uso ger.conf.e lanç</v>
          </cell>
          <cell r="C1235" t="str">
            <v>m3</v>
          </cell>
          <cell r="D1235">
            <v>417.84</v>
          </cell>
          <cell r="E1235">
            <v>283.22000000000003</v>
          </cell>
        </row>
        <row r="1236">
          <cell r="A1236" t="str">
            <v>2 S 03 322 50</v>
          </cell>
          <cell r="B1236" t="str">
            <v>Concr.estr.fck=10MPa-c.raz.uso ger.conf.lanç.AC/BC</v>
          </cell>
          <cell r="C1236" t="str">
            <v>m3</v>
          </cell>
          <cell r="D1236">
            <v>563.84</v>
          </cell>
          <cell r="E1236">
            <v>382.18</v>
          </cell>
        </row>
        <row r="1237">
          <cell r="A1237" t="str">
            <v>2 S 03 323 00</v>
          </cell>
          <cell r="B1237" t="str">
            <v>Conc.estr.fck=15 MPa-contr.raz.uso ger.conf.e lanç</v>
          </cell>
          <cell r="C1237" t="str">
            <v>m3</v>
          </cell>
          <cell r="D1237">
            <v>446.15</v>
          </cell>
          <cell r="E1237">
            <v>302.41000000000003</v>
          </cell>
        </row>
        <row r="1238">
          <cell r="A1238" t="str">
            <v>2 S 03 323 50</v>
          </cell>
          <cell r="B1238" t="str">
            <v>Concr.estr.fck=15MPa-c.raz.uso ger.conf.lanç.AC/BC</v>
          </cell>
          <cell r="C1238" t="str">
            <v>m3</v>
          </cell>
          <cell r="D1238">
            <v>589.47</v>
          </cell>
          <cell r="E1238">
            <v>399.55</v>
          </cell>
        </row>
        <row r="1239">
          <cell r="A1239" t="str">
            <v>2 S 03 324 00</v>
          </cell>
          <cell r="B1239" t="str">
            <v>Conc.estr.fck=15 MPa-contr.raz.uso ger.conf.e lanç</v>
          </cell>
          <cell r="C1239" t="str">
            <v>m3</v>
          </cell>
          <cell r="D1239">
            <v>446.15</v>
          </cell>
          <cell r="E1239">
            <v>302.41000000000003</v>
          </cell>
        </row>
        <row r="1240">
          <cell r="A1240" t="str">
            <v>2 S 03 324 01</v>
          </cell>
          <cell r="B1240" t="str">
            <v>Conc.estr.fck=15 MPa-contr.raz.c/adit.conf. e lanç</v>
          </cell>
          <cell r="C1240" t="str">
            <v>m3</v>
          </cell>
          <cell r="D1240">
            <v>413.3</v>
          </cell>
          <cell r="E1240">
            <v>280.14</v>
          </cell>
        </row>
        <row r="1241">
          <cell r="A1241" t="str">
            <v>2 S 03 324 50</v>
          </cell>
          <cell r="B1241" t="str">
            <v>Concr.estr.fck=15MPa-c.raz.c/adit conf.lanç.AC/BC</v>
          </cell>
          <cell r="C1241" t="str">
            <v>m3</v>
          </cell>
          <cell r="D1241">
            <v>593.21</v>
          </cell>
          <cell r="E1241">
            <v>402.09</v>
          </cell>
        </row>
        <row r="1242">
          <cell r="A1242" t="str">
            <v>2 S 03 324 51</v>
          </cell>
          <cell r="B1242" t="str">
            <v>Concr.estr.fck=15MPa-c.raz.uso ger conf.lançAC/BC</v>
          </cell>
          <cell r="C1242" t="str">
            <v>m3</v>
          </cell>
          <cell r="D1242">
            <v>552.86</v>
          </cell>
          <cell r="E1242">
            <v>374.74</v>
          </cell>
        </row>
        <row r="1243">
          <cell r="A1243" t="str">
            <v>2 S 03 325 00</v>
          </cell>
          <cell r="B1243" t="str">
            <v>Conc.estr.fck=18 MPa-contr.raz.uso ger.conf.e lanç</v>
          </cell>
          <cell r="C1243" t="str">
            <v>m3</v>
          </cell>
          <cell r="D1243">
            <v>464.46</v>
          </cell>
          <cell r="E1243">
            <v>314.82</v>
          </cell>
        </row>
        <row r="1244">
          <cell r="A1244" t="str">
            <v>2 S 03 325 01</v>
          </cell>
          <cell r="B1244" t="str">
            <v>Conc.estr.fck=18 MPa-contr.raz.c/adit.conf. e lanç</v>
          </cell>
          <cell r="C1244" t="str">
            <v>m3</v>
          </cell>
          <cell r="D1244">
            <v>431.96</v>
          </cell>
          <cell r="E1244">
            <v>292.79000000000002</v>
          </cell>
        </row>
        <row r="1245">
          <cell r="A1245" t="str">
            <v>2 S 03 325 50</v>
          </cell>
          <cell r="B1245" t="str">
            <v>Concr.estr.fck=18MPa-c.raz.uso ger.conf.lanç.AC/BC</v>
          </cell>
          <cell r="C1245" t="str">
            <v>m3</v>
          </cell>
          <cell r="D1245">
            <v>610.46</v>
          </cell>
          <cell r="E1245">
            <v>413.78</v>
          </cell>
        </row>
        <row r="1246">
          <cell r="A1246" t="str">
            <v>2 S 03 325 51</v>
          </cell>
          <cell r="B1246" t="str">
            <v>Concr.estr.fck=18MPa-c.raz.c/adit conf. lanç.AC/BC</v>
          </cell>
          <cell r="C1246" t="str">
            <v>m3</v>
          </cell>
          <cell r="D1246">
            <v>577.96</v>
          </cell>
          <cell r="E1246">
            <v>391.75</v>
          </cell>
        </row>
        <row r="1247">
          <cell r="A1247" t="str">
            <v>2 S 03 326 00</v>
          </cell>
          <cell r="B1247" t="str">
            <v>Conc.estr.fck=20 MPa-contr.raz.uso ger.conf.e lanç</v>
          </cell>
          <cell r="C1247" t="str">
            <v>m3</v>
          </cell>
          <cell r="D1247">
            <v>472.15</v>
          </cell>
          <cell r="E1247">
            <v>320.02999999999997</v>
          </cell>
        </row>
        <row r="1248">
          <cell r="A1248" t="str">
            <v>2 S 03 326 01</v>
          </cell>
          <cell r="B1248" t="str">
            <v>Conc.estr.fck=20 MPa-contr.raz.c/adit.conf. e lanç</v>
          </cell>
          <cell r="C1248" t="str">
            <v>m3</v>
          </cell>
          <cell r="D1248">
            <v>442.15</v>
          </cell>
          <cell r="E1248">
            <v>299.7</v>
          </cell>
        </row>
        <row r="1249">
          <cell r="A1249" t="str">
            <v>2 S 03 326 50</v>
          </cell>
          <cell r="B1249" t="str">
            <v>Concr.estr.fck=20MPa-c.raz.uso ger.conf.lanç AC/BC</v>
          </cell>
          <cell r="C1249" t="str">
            <v>m3</v>
          </cell>
          <cell r="D1249">
            <v>615.09</v>
          </cell>
          <cell r="E1249">
            <v>416.92</v>
          </cell>
        </row>
        <row r="1250">
          <cell r="A1250" t="str">
            <v>2 S 03 326 51</v>
          </cell>
          <cell r="B1250" t="str">
            <v>Concr.estr.fck=20MPa-c.raz.c/adit conf.lanç.AC/BC</v>
          </cell>
          <cell r="C1250" t="str">
            <v>m3</v>
          </cell>
          <cell r="D1250">
            <v>582.79999999999995</v>
          </cell>
          <cell r="E1250">
            <v>395.03</v>
          </cell>
        </row>
        <row r="1251">
          <cell r="A1251" t="str">
            <v>2 S 03 327 00</v>
          </cell>
          <cell r="B1251" t="str">
            <v>Conc.estr.fck=25 MPa-contr.raz.uso ger.conf.e lanç</v>
          </cell>
          <cell r="C1251" t="str">
            <v>m3</v>
          </cell>
          <cell r="D1251">
            <v>502.19</v>
          </cell>
          <cell r="E1251">
            <v>340.39</v>
          </cell>
        </row>
        <row r="1252">
          <cell r="A1252" t="str">
            <v>2 S 03 327 50</v>
          </cell>
          <cell r="B1252" t="str">
            <v>Concr estr.fck=25MPa-c.raz.uso ger conf.lanç.AC/BC</v>
          </cell>
          <cell r="C1252" t="str">
            <v>m3</v>
          </cell>
          <cell r="D1252">
            <v>639.41999999999996</v>
          </cell>
          <cell r="E1252">
            <v>433.41</v>
          </cell>
        </row>
        <row r="1253">
          <cell r="A1253" t="str">
            <v>2 S 03 328 00</v>
          </cell>
          <cell r="B1253" t="str">
            <v>Conc.estr.fck=25 MPa-contr.raz.uso ger.conf.e lanç</v>
          </cell>
          <cell r="C1253" t="str">
            <v>m3</v>
          </cell>
          <cell r="D1253">
            <v>502.19</v>
          </cell>
          <cell r="E1253">
            <v>340.39</v>
          </cell>
        </row>
        <row r="1254">
          <cell r="A1254" t="str">
            <v>2 S 03 328 50</v>
          </cell>
          <cell r="B1254" t="str">
            <v>Concr.estr.fck=25MPa-c.raz.c/adit conf.lanç.AC/BC</v>
          </cell>
          <cell r="C1254" t="str">
            <v>m3</v>
          </cell>
          <cell r="D1254">
            <v>644.27</v>
          </cell>
          <cell r="E1254">
            <v>436.7</v>
          </cell>
        </row>
        <row r="1255">
          <cell r="A1255" t="str">
            <v>2 S 03 329 00</v>
          </cell>
          <cell r="B1255" t="str">
            <v>Conc.estr.fck=25 MPa-contr.raz.c/adit.conf. e lanç</v>
          </cell>
          <cell r="C1255" t="str">
            <v>m3</v>
          </cell>
          <cell r="D1255">
            <v>470.44</v>
          </cell>
          <cell r="E1255">
            <v>318.87</v>
          </cell>
        </row>
        <row r="1256">
          <cell r="A1256" t="str">
            <v>2 S 03 329 01</v>
          </cell>
          <cell r="B1256" t="str">
            <v>Conc.estr.fck=25 MPa-contr.raz.uso ger.conf.e lanç</v>
          </cell>
          <cell r="C1256" t="str">
            <v>m3</v>
          </cell>
          <cell r="D1256">
            <v>502.19</v>
          </cell>
          <cell r="E1256">
            <v>340.39</v>
          </cell>
        </row>
        <row r="1257">
          <cell r="A1257" t="str">
            <v>2 S 03 329 02</v>
          </cell>
          <cell r="B1257" t="str">
            <v>Conc.estr.fck=30 MPa-contr.raz.uso ger.conf.e lanç</v>
          </cell>
          <cell r="C1257" t="str">
            <v>m3</v>
          </cell>
          <cell r="D1257">
            <v>527.62</v>
          </cell>
          <cell r="E1257">
            <v>357.63</v>
          </cell>
        </row>
        <row r="1258">
          <cell r="A1258" t="str">
            <v>2 S 03 329 03</v>
          </cell>
          <cell r="B1258" t="str">
            <v>Conc.estr.fck=30 MPa-contr.raz. c/adit.conf.e lanç</v>
          </cell>
          <cell r="C1258" t="str">
            <v>m3</v>
          </cell>
          <cell r="D1258">
            <v>496.55</v>
          </cell>
          <cell r="E1258">
            <v>336.57</v>
          </cell>
        </row>
        <row r="1259">
          <cell r="A1259" t="str">
            <v>2 S 03 329 04</v>
          </cell>
          <cell r="B1259" t="str">
            <v>Conc.estr.fck=35 MPa-contr.raz.c/adit.conf. e lanç</v>
          </cell>
          <cell r="C1259" t="str">
            <v>m3</v>
          </cell>
          <cell r="D1259">
            <v>539.16999999999996</v>
          </cell>
          <cell r="E1259">
            <v>365.46</v>
          </cell>
        </row>
        <row r="1260">
          <cell r="A1260" t="str">
            <v>2 S 03 329 50</v>
          </cell>
          <cell r="B1260" t="str">
            <v>Concr.estr.fck=25MPa-c.raz.c/adit.conf.lanc.AC/BC</v>
          </cell>
          <cell r="C1260" t="str">
            <v>m3</v>
          </cell>
          <cell r="D1260">
            <v>607.69000000000005</v>
          </cell>
          <cell r="E1260">
            <v>411.9</v>
          </cell>
        </row>
        <row r="1261">
          <cell r="A1261" t="str">
            <v>2 S 03 329 51</v>
          </cell>
          <cell r="B1261" t="str">
            <v>Concr.estr.fck=30MPa-c.raz.uso ger.conf.lanc.AC/BC</v>
          </cell>
          <cell r="C1261" t="str">
            <v>m3</v>
          </cell>
          <cell r="D1261">
            <v>638.58000000000004</v>
          </cell>
          <cell r="E1261">
            <v>432.84</v>
          </cell>
        </row>
        <row r="1262">
          <cell r="A1262" t="str">
            <v>2 S 03 329 52</v>
          </cell>
          <cell r="B1262" t="str">
            <v>Concr.estr.fck=30MPa-c.raz.c/adit.conf.lanc.AC/BC</v>
          </cell>
          <cell r="C1262" t="str">
            <v>m3</v>
          </cell>
          <cell r="D1262">
            <v>644.1</v>
          </cell>
          <cell r="E1262">
            <v>436.58</v>
          </cell>
        </row>
        <row r="1263">
          <cell r="A1263" t="str">
            <v>2 S 03 329 53</v>
          </cell>
          <cell r="B1263" t="str">
            <v>Concr.estr.fck=35MPa-c.raz.c/adit.conf.lanc.AC/BC</v>
          </cell>
          <cell r="C1263" t="str">
            <v>m3</v>
          </cell>
          <cell r="D1263">
            <v>643.42999999999995</v>
          </cell>
          <cell r="E1263">
            <v>436.13</v>
          </cell>
        </row>
        <row r="1264">
          <cell r="A1264" t="str">
            <v>2 S 03 329 54</v>
          </cell>
          <cell r="B1264" t="str">
            <v>Concr.estr.fck=35Mpa-c.raz c/adit.conf.lanc.AC/BC</v>
          </cell>
          <cell r="C1264" t="str">
            <v>m3</v>
          </cell>
          <cell r="D1264">
            <v>643.42999999999995</v>
          </cell>
          <cell r="E1264">
            <v>436.13</v>
          </cell>
        </row>
        <row r="1265">
          <cell r="A1265" t="str">
            <v>2 S 03 370 00</v>
          </cell>
          <cell r="B1265" t="str">
            <v>Forma comum de madeira</v>
          </cell>
          <cell r="C1265" t="str">
            <v>m2</v>
          </cell>
          <cell r="D1265">
            <v>117.35</v>
          </cell>
          <cell r="E1265">
            <v>79.540000000000006</v>
          </cell>
        </row>
        <row r="1266">
          <cell r="A1266" t="str">
            <v>2 S 03 371 01</v>
          </cell>
          <cell r="B1266" t="str">
            <v>Forma de placa compensada resinada</v>
          </cell>
          <cell r="C1266" t="str">
            <v>m2</v>
          </cell>
          <cell r="D1266">
            <v>83.13</v>
          </cell>
          <cell r="E1266">
            <v>56.35</v>
          </cell>
        </row>
        <row r="1267">
          <cell r="A1267" t="str">
            <v>2 S 03 371 02</v>
          </cell>
          <cell r="B1267" t="str">
            <v>Forma de placa compensada plastificada</v>
          </cell>
          <cell r="C1267" t="str">
            <v>m2</v>
          </cell>
          <cell r="D1267">
            <v>83.67</v>
          </cell>
          <cell r="E1267">
            <v>56.71</v>
          </cell>
        </row>
        <row r="1268">
          <cell r="A1268" t="str">
            <v>2 S 03 372 01</v>
          </cell>
          <cell r="B1268" t="str">
            <v>Formas para tubulão</v>
          </cell>
          <cell r="C1268" t="str">
            <v>m2</v>
          </cell>
          <cell r="D1268">
            <v>56.33</v>
          </cell>
          <cell r="E1268">
            <v>38.18</v>
          </cell>
        </row>
        <row r="1269">
          <cell r="A1269" t="str">
            <v>2 S 03 401 01</v>
          </cell>
          <cell r="B1269" t="str">
            <v>Estaca tipo Franki D=350 mm</v>
          </cell>
          <cell r="C1269" t="str">
            <v>m</v>
          </cell>
          <cell r="D1269">
            <v>351.35</v>
          </cell>
          <cell r="E1269">
            <v>238.15</v>
          </cell>
        </row>
        <row r="1270">
          <cell r="A1270" t="str">
            <v>2 S 03 401 02</v>
          </cell>
          <cell r="B1270" t="str">
            <v>Estaca tipo Franki D=400 mm</v>
          </cell>
          <cell r="C1270" t="str">
            <v>m</v>
          </cell>
          <cell r="D1270">
            <v>383.88</v>
          </cell>
          <cell r="E1270">
            <v>260.2</v>
          </cell>
        </row>
        <row r="1271">
          <cell r="A1271" t="str">
            <v>2 S 03 401 03</v>
          </cell>
          <cell r="B1271" t="str">
            <v>Estaca tipo Franki D=520 mm</v>
          </cell>
          <cell r="C1271" t="str">
            <v>m</v>
          </cell>
          <cell r="D1271">
            <v>510.99</v>
          </cell>
          <cell r="E1271">
            <v>346.36</v>
          </cell>
        </row>
        <row r="1272">
          <cell r="A1272" t="str">
            <v>2 S 03 401 04</v>
          </cell>
          <cell r="B1272" t="str">
            <v>Estaca tipo Franki D=600 mm</v>
          </cell>
          <cell r="C1272" t="str">
            <v>m</v>
          </cell>
          <cell r="D1272">
            <v>630.57000000000005</v>
          </cell>
          <cell r="E1272">
            <v>427.41</v>
          </cell>
        </row>
        <row r="1273">
          <cell r="A1273" t="str">
            <v>2 S 03 401 51</v>
          </cell>
          <cell r="B1273" t="str">
            <v>Estaca tipo Franki D=350 mm AC/BC</v>
          </cell>
          <cell r="C1273" t="str">
            <v>m</v>
          </cell>
          <cell r="D1273">
            <v>365.69</v>
          </cell>
          <cell r="E1273">
            <v>247.87</v>
          </cell>
        </row>
        <row r="1274">
          <cell r="A1274" t="str">
            <v>2 S 03 401 52</v>
          </cell>
          <cell r="B1274" t="str">
            <v>Estaca tipo Franki D=400 mm AC/BC</v>
          </cell>
          <cell r="C1274" t="str">
            <v>m</v>
          </cell>
          <cell r="D1274">
            <v>401.08</v>
          </cell>
          <cell r="E1274">
            <v>271.86</v>
          </cell>
        </row>
        <row r="1275">
          <cell r="A1275" t="str">
            <v>2 S 03 401 53</v>
          </cell>
          <cell r="B1275" t="str">
            <v>Estaca tipo Franki D=520 mm AC/BC</v>
          </cell>
          <cell r="C1275" t="str">
            <v>m</v>
          </cell>
          <cell r="D1275">
            <v>541.09</v>
          </cell>
          <cell r="E1275">
            <v>366.76</v>
          </cell>
        </row>
        <row r="1276">
          <cell r="A1276" t="str">
            <v>2 S 03 401 54</v>
          </cell>
          <cell r="B1276" t="str">
            <v>Estaca tipo Franki D=600 mm AC/BC</v>
          </cell>
          <cell r="C1276" t="str">
            <v>m</v>
          </cell>
          <cell r="D1276">
            <v>670.7</v>
          </cell>
          <cell r="E1276">
            <v>454.61</v>
          </cell>
        </row>
        <row r="1277">
          <cell r="A1277" t="str">
            <v>2 S 03 402 01</v>
          </cell>
          <cell r="B1277" t="str">
            <v>Cravação estacas pré-mold. de concreto 30 x 30 cm</v>
          </cell>
          <cell r="C1277" t="str">
            <v>m</v>
          </cell>
          <cell r="D1277">
            <v>375.96</v>
          </cell>
          <cell r="E1277">
            <v>254.83</v>
          </cell>
        </row>
        <row r="1278">
          <cell r="A1278" t="str">
            <v>2 S 03 402 51</v>
          </cell>
          <cell r="B1278" t="str">
            <v>Cravação estacas pré-mold. concreto 30x30 cm AC/BC</v>
          </cell>
          <cell r="C1278" t="str">
            <v>m</v>
          </cell>
          <cell r="D1278">
            <v>388.85</v>
          </cell>
          <cell r="E1278">
            <v>263.57</v>
          </cell>
        </row>
        <row r="1279">
          <cell r="A1279" t="str">
            <v>2 S 03 404 01</v>
          </cell>
          <cell r="B1279" t="str">
            <v>Forn. e crav. estacas perfil met. I de 10" simples</v>
          </cell>
          <cell r="C1279" t="str">
            <v>m</v>
          </cell>
          <cell r="D1279">
            <v>702.03</v>
          </cell>
          <cell r="E1279">
            <v>475.85</v>
          </cell>
        </row>
        <row r="1280">
          <cell r="A1280" t="str">
            <v>2 S 03 404 04</v>
          </cell>
          <cell r="B1280" t="str">
            <v>Forn. e crav. estacas perfil met. I de 10" duplo</v>
          </cell>
          <cell r="C1280" t="str">
            <v>m</v>
          </cell>
          <cell r="D1280">
            <v>984.87</v>
          </cell>
          <cell r="E1280">
            <v>667.56</v>
          </cell>
        </row>
        <row r="1281">
          <cell r="A1281" t="str">
            <v>2 S 03 404 11</v>
          </cell>
          <cell r="B1281" t="str">
            <v>Cravação estacas met. trilhos soldados - estrela</v>
          </cell>
          <cell r="C1281" t="str">
            <v>m</v>
          </cell>
          <cell r="D1281">
            <v>1181.28</v>
          </cell>
          <cell r="E1281">
            <v>800.69</v>
          </cell>
        </row>
        <row r="1282">
          <cell r="A1282" t="str">
            <v>2 S 03 410 01</v>
          </cell>
          <cell r="B1282" t="str">
            <v>Tubulão a céu aberto diâmetro externo = 1,00 m</v>
          </cell>
          <cell r="C1282" t="str">
            <v>m</v>
          </cell>
          <cell r="D1282">
            <v>2188.7199999999998</v>
          </cell>
          <cell r="E1282">
            <v>1483.55</v>
          </cell>
        </row>
        <row r="1283">
          <cell r="A1283" t="str">
            <v>2 S 03 410 11</v>
          </cell>
          <cell r="B1283" t="str">
            <v>Tubulão a céu aberto diâmetro externo = 1,20 m</v>
          </cell>
          <cell r="C1283" t="str">
            <v>m</v>
          </cell>
          <cell r="D1283">
            <v>2850.83</v>
          </cell>
          <cell r="E1283">
            <v>1932.34</v>
          </cell>
        </row>
        <row r="1284">
          <cell r="A1284" t="str">
            <v>2 S 03 410 21</v>
          </cell>
          <cell r="B1284" t="str">
            <v>Tubulão a céu aberto diâmetro externo = 1,40 m</v>
          </cell>
          <cell r="C1284" t="str">
            <v>m</v>
          </cell>
          <cell r="D1284">
            <v>3566.42</v>
          </cell>
          <cell r="E1284">
            <v>2417.38</v>
          </cell>
        </row>
        <row r="1285">
          <cell r="A1285" t="str">
            <v>2 S 03 410 31</v>
          </cell>
          <cell r="B1285" t="str">
            <v>Tubulão a céu aberto diâmetro externo = 1,60 m</v>
          </cell>
          <cell r="C1285" t="str">
            <v>m</v>
          </cell>
          <cell r="D1285">
            <v>4314.22</v>
          </cell>
          <cell r="E1285">
            <v>2924.25</v>
          </cell>
        </row>
        <row r="1286">
          <cell r="A1286" t="str">
            <v>2 S 03 410 41</v>
          </cell>
          <cell r="B1286" t="str">
            <v>Tubulão a céu aberto diâmetro externo = 1,80 m</v>
          </cell>
          <cell r="C1286" t="str">
            <v>m</v>
          </cell>
          <cell r="D1286">
            <v>5199.75</v>
          </cell>
          <cell r="E1286">
            <v>3524.48</v>
          </cell>
        </row>
        <row r="1287">
          <cell r="A1287" t="str">
            <v>2 S 03 410 51</v>
          </cell>
          <cell r="B1287" t="str">
            <v>Tubulão a céu aberto diâmetro externo = 2,00 m</v>
          </cell>
          <cell r="C1287" t="str">
            <v>m</v>
          </cell>
          <cell r="D1287">
            <v>6168.65</v>
          </cell>
          <cell r="E1287">
            <v>4181.22</v>
          </cell>
        </row>
        <row r="1288">
          <cell r="A1288" t="str">
            <v>2 S 03 410 61</v>
          </cell>
          <cell r="B1288" t="str">
            <v>Tubulão a céu aberto diâmetro externo = 2,20 m</v>
          </cell>
          <cell r="C1288" t="str">
            <v>m</v>
          </cell>
          <cell r="D1288">
            <v>7365.26</v>
          </cell>
          <cell r="E1288">
            <v>4992.3</v>
          </cell>
        </row>
        <row r="1289">
          <cell r="A1289" t="str">
            <v>2 S 03 411 11</v>
          </cell>
          <cell r="B1289" t="str">
            <v>Tub.ar comp.D=1,2 m prof.até 12 m lâmina d'água LF</v>
          </cell>
          <cell r="C1289" t="str">
            <v>m</v>
          </cell>
          <cell r="D1289">
            <v>6346.38</v>
          </cell>
          <cell r="E1289">
            <v>4301.6899999999996</v>
          </cell>
        </row>
        <row r="1290">
          <cell r="A1290" t="str">
            <v>2 S 03 411 12</v>
          </cell>
          <cell r="B1290" t="str">
            <v>Tub.ar comp.D=1,2 m prof. 12/18 m lâmina d'água LF</v>
          </cell>
          <cell r="C1290" t="str">
            <v>m</v>
          </cell>
          <cell r="D1290">
            <v>7071.36</v>
          </cell>
          <cell r="E1290">
            <v>4793.09</v>
          </cell>
        </row>
        <row r="1291">
          <cell r="A1291" t="str">
            <v>2 S 03 411 13</v>
          </cell>
          <cell r="B1291" t="str">
            <v>Tub.ar comp.D=1,2 m prof. 18/24 m lâmina d'água LF</v>
          </cell>
          <cell r="C1291" t="str">
            <v>m</v>
          </cell>
          <cell r="D1291">
            <v>7868.55</v>
          </cell>
          <cell r="E1291">
            <v>5333.44</v>
          </cell>
        </row>
        <row r="1292">
          <cell r="A1292" t="str">
            <v>2 S 03 411 14</v>
          </cell>
          <cell r="B1292" t="str">
            <v>Tub.ar comp.D=1,2 m prof. 24/27 m lâmina d'água LF</v>
          </cell>
          <cell r="C1292" t="str">
            <v>m</v>
          </cell>
          <cell r="D1292">
            <v>9052.26</v>
          </cell>
          <cell r="E1292">
            <v>6135.78</v>
          </cell>
        </row>
        <row r="1293">
          <cell r="A1293" t="str">
            <v>2 S 03 411 15</v>
          </cell>
          <cell r="B1293" t="str">
            <v>Tub.ar.comp.D=1,2 m prof. 27/31 m lâmina d'água LF</v>
          </cell>
          <cell r="C1293" t="str">
            <v>m</v>
          </cell>
          <cell r="D1293">
            <v>10812.88</v>
          </cell>
          <cell r="E1293">
            <v>7329.16</v>
          </cell>
        </row>
        <row r="1294">
          <cell r="A1294" t="str">
            <v>2 S 03 411 21</v>
          </cell>
          <cell r="B1294" t="str">
            <v>Tub.ar.comp.D=1,4 m prof.até 12 m lâmina d'água LF</v>
          </cell>
          <cell r="C1294" t="str">
            <v>m</v>
          </cell>
          <cell r="D1294">
            <v>8175.14</v>
          </cell>
          <cell r="E1294">
            <v>5541.25</v>
          </cell>
        </row>
        <row r="1295">
          <cell r="A1295" t="str">
            <v>2 S 03 411 22</v>
          </cell>
          <cell r="B1295" t="str">
            <v>Tub.ar comp.D=1,4 m prof. 12/18 m lâmina d'água LF</v>
          </cell>
          <cell r="C1295" t="str">
            <v>m</v>
          </cell>
          <cell r="D1295">
            <v>9148.9500000000007</v>
          </cell>
          <cell r="E1295">
            <v>6201.32</v>
          </cell>
        </row>
        <row r="1296">
          <cell r="A1296" t="str">
            <v>2 S 03 411 23</v>
          </cell>
          <cell r="B1296" t="str">
            <v>Tub.ar comp.D=1,4 m prof. 18/24 m lâmina d'água LF</v>
          </cell>
          <cell r="C1296" t="str">
            <v>m</v>
          </cell>
          <cell r="D1296">
            <v>10217.9</v>
          </cell>
          <cell r="E1296">
            <v>6925.87</v>
          </cell>
        </row>
        <row r="1297">
          <cell r="A1297" t="str">
            <v>2 S 03 411 24</v>
          </cell>
          <cell r="B1297" t="str">
            <v>Tub.ar comp.D=1,4 m prof. 24/27 m lâmina d'água LF</v>
          </cell>
          <cell r="C1297" t="str">
            <v>m</v>
          </cell>
          <cell r="D1297">
            <v>11806.34</v>
          </cell>
          <cell r="E1297">
            <v>8002.54</v>
          </cell>
        </row>
        <row r="1298">
          <cell r="A1298" t="str">
            <v>2 S 03 411 25</v>
          </cell>
          <cell r="B1298" t="str">
            <v>Tub.ar comp.D=1,4 m prof. 27/31 m lâmina d'água LF</v>
          </cell>
          <cell r="C1298" t="str">
            <v>m</v>
          </cell>
          <cell r="D1298">
            <v>14528.72</v>
          </cell>
          <cell r="E1298">
            <v>9847.82</v>
          </cell>
        </row>
        <row r="1299">
          <cell r="A1299" t="str">
            <v>2 S 03 411 31</v>
          </cell>
          <cell r="B1299" t="str">
            <v>Tub.ar comp.D=1,6 m prof.até 12 m lâmina d'água LF</v>
          </cell>
          <cell r="C1299" t="str">
            <v>m</v>
          </cell>
          <cell r="D1299">
            <v>10362.17</v>
          </cell>
          <cell r="E1299">
            <v>7023.66</v>
          </cell>
        </row>
        <row r="1300">
          <cell r="A1300" t="str">
            <v>2 S 03 411 32</v>
          </cell>
          <cell r="B1300" t="str">
            <v>Tub.ar comp.D=1,6 m prof. 12/18 m lâmina d'água LF</v>
          </cell>
          <cell r="C1300" t="str">
            <v>m</v>
          </cell>
          <cell r="D1300">
            <v>11648.21</v>
          </cell>
          <cell r="E1300">
            <v>7895.36</v>
          </cell>
        </row>
        <row r="1301">
          <cell r="A1301" t="str">
            <v>2 S 03 411 33</v>
          </cell>
          <cell r="B1301" t="str">
            <v>Tub.ar comp.D=1,6 m prof. 18/24 m lâmina d'água LF</v>
          </cell>
          <cell r="C1301" t="str">
            <v>m</v>
          </cell>
          <cell r="D1301">
            <v>13061.19</v>
          </cell>
          <cell r="E1301">
            <v>8853.1</v>
          </cell>
        </row>
        <row r="1302">
          <cell r="A1302" t="str">
            <v>2 S 03 411 34</v>
          </cell>
          <cell r="B1302" t="str">
            <v>Tub.ar comp.D=1,6 m prof. 24/27 m lâmina d'água LF</v>
          </cell>
          <cell r="C1302" t="str">
            <v>m</v>
          </cell>
          <cell r="D1302">
            <v>15161.18</v>
          </cell>
          <cell r="E1302">
            <v>10276.51</v>
          </cell>
        </row>
        <row r="1303">
          <cell r="A1303" t="str">
            <v>2 S 03 411 35</v>
          </cell>
          <cell r="B1303" t="str">
            <v>Tub.ar comp.D=1,6 m prof. 27/31 m lâmina d'água LF</v>
          </cell>
          <cell r="C1303" t="str">
            <v>m</v>
          </cell>
          <cell r="D1303">
            <v>18758.39</v>
          </cell>
          <cell r="E1303">
            <v>12714.76</v>
          </cell>
        </row>
        <row r="1304">
          <cell r="A1304" t="str">
            <v>2 S 03 411 41</v>
          </cell>
          <cell r="B1304" t="str">
            <v>Tub.ar comp.D=1,8 m prof.até 12 m lâmina d'água LF</v>
          </cell>
          <cell r="C1304" t="str">
            <v>m</v>
          </cell>
          <cell r="D1304">
            <v>12964.32</v>
          </cell>
          <cell r="E1304">
            <v>8787.44</v>
          </cell>
        </row>
        <row r="1305">
          <cell r="A1305" t="str">
            <v>2 S 03 411 42</v>
          </cell>
          <cell r="B1305" t="str">
            <v>Tub.ar comp.D=1,8 m prof. 12/18 m lâmina d'água LF</v>
          </cell>
          <cell r="C1305" t="str">
            <v>m</v>
          </cell>
          <cell r="D1305">
            <v>14614.59</v>
          </cell>
          <cell r="E1305">
            <v>9906.02</v>
          </cell>
        </row>
        <row r="1306">
          <cell r="A1306" t="str">
            <v>2 S 03 411 43</v>
          </cell>
          <cell r="B1306" t="str">
            <v>Tub.ar comp.D=1,8 m prof. 18/24 m lâmina d'água LF</v>
          </cell>
          <cell r="C1306" t="str">
            <v>m</v>
          </cell>
          <cell r="D1306">
            <v>16440.150000000001</v>
          </cell>
          <cell r="E1306">
            <v>11143.42</v>
          </cell>
        </row>
        <row r="1307">
          <cell r="A1307" t="str">
            <v>2 S 03 411 44</v>
          </cell>
          <cell r="B1307" t="str">
            <v>Tub.ar comp.D=1,8 m prof. 24/27 m lâmina d'água LF</v>
          </cell>
          <cell r="C1307" t="str">
            <v>m</v>
          </cell>
          <cell r="D1307">
            <v>19164.32</v>
          </cell>
          <cell r="E1307">
            <v>12989.91</v>
          </cell>
        </row>
        <row r="1308">
          <cell r="A1308" t="str">
            <v>2 S 03 411 45</v>
          </cell>
          <cell r="B1308" t="str">
            <v>Tub.ar comp.D=1,8 m prof. 27/31 m lâmina d'água LF</v>
          </cell>
          <cell r="C1308" t="str">
            <v>m</v>
          </cell>
          <cell r="D1308">
            <v>23811.58</v>
          </cell>
          <cell r="E1308">
            <v>16139.9</v>
          </cell>
        </row>
        <row r="1309">
          <cell r="A1309" t="str">
            <v>2 S 03 411 51</v>
          </cell>
          <cell r="B1309" t="str">
            <v>Tub.ar comp.D=2,0 m até 12 m lâmina d'água LF</v>
          </cell>
          <cell r="C1309" t="str">
            <v>m</v>
          </cell>
          <cell r="D1309">
            <v>15414.05</v>
          </cell>
          <cell r="E1309">
            <v>10447.91</v>
          </cell>
        </row>
        <row r="1310">
          <cell r="A1310" t="str">
            <v>2 S 03 411 52</v>
          </cell>
          <cell r="B1310" t="str">
            <v>Tub.ar comp.D=2,0 m prof. 12/18 m lâmina d'água LF</v>
          </cell>
          <cell r="C1310" t="str">
            <v>m</v>
          </cell>
          <cell r="D1310">
            <v>17407</v>
          </cell>
          <cell r="E1310">
            <v>11798.77</v>
          </cell>
        </row>
        <row r="1311">
          <cell r="A1311" t="str">
            <v>2 S 03 411 53</v>
          </cell>
          <cell r="B1311" t="str">
            <v>Tub.ar comp.D=2,0 m prof.18/24 m lâmina d'água LF</v>
          </cell>
          <cell r="C1311" t="str">
            <v>m</v>
          </cell>
          <cell r="D1311">
            <v>19921.689999999999</v>
          </cell>
          <cell r="E1311">
            <v>13503.27</v>
          </cell>
        </row>
        <row r="1312">
          <cell r="A1312" t="str">
            <v>2 S 03 411 54</v>
          </cell>
          <cell r="B1312" t="str">
            <v>Tub.ar comp.D=2,0 m prof.24/27 m lâmina d'água LF</v>
          </cell>
          <cell r="C1312" t="str">
            <v>m</v>
          </cell>
          <cell r="D1312">
            <v>22852.880000000001</v>
          </cell>
          <cell r="E1312">
            <v>15490.08</v>
          </cell>
        </row>
        <row r="1313">
          <cell r="A1313" t="str">
            <v>2 S 03 411 55</v>
          </cell>
          <cell r="B1313" t="str">
            <v>Tub.ar comp.D=2,0 m prof.27/31 m lâmina d'água LF</v>
          </cell>
          <cell r="C1313" t="str">
            <v>m</v>
          </cell>
          <cell r="D1313">
            <v>28429.58</v>
          </cell>
          <cell r="E1313">
            <v>19270.060000000001</v>
          </cell>
        </row>
        <row r="1314">
          <cell r="A1314" t="str">
            <v>2 S 03 411 61</v>
          </cell>
          <cell r="B1314" t="str">
            <v>Tub.ar comp.D=2,2 m prof.até 12 m lâmina d'água LF</v>
          </cell>
          <cell r="C1314" t="str">
            <v>m</v>
          </cell>
          <cell r="D1314">
            <v>18915.2</v>
          </cell>
          <cell r="E1314">
            <v>12821.05</v>
          </cell>
        </row>
        <row r="1315">
          <cell r="A1315" t="str">
            <v>2 S 03 411 62</v>
          </cell>
          <cell r="B1315" t="str">
            <v>Tub.ar comp.D=2,2 m prof.12/18 m lâmina d'água LF</v>
          </cell>
          <cell r="C1315" t="str">
            <v>m</v>
          </cell>
          <cell r="D1315">
            <v>21405.91</v>
          </cell>
          <cell r="E1315">
            <v>14509.3</v>
          </cell>
        </row>
        <row r="1316">
          <cell r="A1316" t="str">
            <v>2 S 03 411 63</v>
          </cell>
          <cell r="B1316" t="str">
            <v>Tub.ar comp.D=2,2 m prof.18/24 m lâmina d'água LF</v>
          </cell>
          <cell r="C1316" t="str">
            <v>m</v>
          </cell>
          <cell r="D1316">
            <v>24146.799999999999</v>
          </cell>
          <cell r="E1316">
            <v>16367.12</v>
          </cell>
        </row>
        <row r="1317">
          <cell r="A1317" t="str">
            <v>2 S 03 411 64</v>
          </cell>
          <cell r="B1317" t="str">
            <v>Tub.ar comp.D=2,2 m prof.24/27 m lâmina d'água LF</v>
          </cell>
          <cell r="C1317" t="str">
            <v>m</v>
          </cell>
          <cell r="D1317">
            <v>28214.83</v>
          </cell>
          <cell r="E1317">
            <v>19124.5</v>
          </cell>
        </row>
        <row r="1318">
          <cell r="A1318" t="str">
            <v>2 S 03 411 65</v>
          </cell>
          <cell r="B1318" t="str">
            <v>Tub.ar comp.D=2,2 m prof.27/31m lâmina d'água LF</v>
          </cell>
          <cell r="C1318" t="str">
            <v>m</v>
          </cell>
          <cell r="D1318">
            <v>35185.160000000003</v>
          </cell>
          <cell r="E1318">
            <v>23849.11</v>
          </cell>
        </row>
        <row r="1319">
          <cell r="A1319" t="str">
            <v>2 S 03 412 01</v>
          </cell>
          <cell r="B1319" t="str">
            <v>Esc.p/alarg. base tub.ar comp.prof. até 12 m LF</v>
          </cell>
          <cell r="C1319" t="str">
            <v>m3</v>
          </cell>
          <cell r="D1319">
            <v>3577.03</v>
          </cell>
          <cell r="E1319">
            <v>2424.5700000000002</v>
          </cell>
        </row>
        <row r="1320">
          <cell r="A1320" t="str">
            <v>2 S 03 412 02</v>
          </cell>
          <cell r="B1320" t="str">
            <v>Esc.p/alarg. base tub.ar comp.prof.12/18 m LF</v>
          </cell>
          <cell r="C1320" t="str">
            <v>m3</v>
          </cell>
          <cell r="D1320">
            <v>4208.8</v>
          </cell>
          <cell r="E1320">
            <v>2852.8</v>
          </cell>
        </row>
        <row r="1321">
          <cell r="A1321" t="str">
            <v>2 S 03 412 03</v>
          </cell>
          <cell r="B1321" t="str">
            <v>Esc.p/alarg. base tub.ar comp.prof.18/24 m LF</v>
          </cell>
          <cell r="C1321" t="str">
            <v>m3</v>
          </cell>
          <cell r="D1321">
            <v>4902.57</v>
          </cell>
          <cell r="E1321">
            <v>3323.05</v>
          </cell>
        </row>
        <row r="1322">
          <cell r="A1322" t="str">
            <v>2 S 03 412 04</v>
          </cell>
          <cell r="B1322" t="str">
            <v>Esc.p/alarg. base tub.ar comp.prof.24/27 m LF</v>
          </cell>
          <cell r="C1322" t="str">
            <v>m3</v>
          </cell>
          <cell r="D1322">
            <v>5932.66</v>
          </cell>
          <cell r="E1322">
            <v>4021.26</v>
          </cell>
        </row>
        <row r="1323">
          <cell r="A1323" t="str">
            <v>2 S 03 412 05</v>
          </cell>
          <cell r="B1323" t="str">
            <v>Esc.p/alarg. base tub.ar comp.prof.27/31m LF</v>
          </cell>
          <cell r="C1323" t="str">
            <v>m3</v>
          </cell>
          <cell r="D1323">
            <v>7700.58</v>
          </cell>
          <cell r="E1323">
            <v>5219.59</v>
          </cell>
        </row>
        <row r="1324">
          <cell r="A1324" t="str">
            <v>2 S 03 412 11</v>
          </cell>
          <cell r="B1324" t="str">
            <v>Forn.lanç.conc. base tub.ar comp.até 12m LF</v>
          </cell>
          <cell r="C1324" t="str">
            <v>m3</v>
          </cell>
          <cell r="D1324">
            <v>618.42999999999995</v>
          </cell>
          <cell r="E1324">
            <v>419.18</v>
          </cell>
        </row>
        <row r="1325">
          <cell r="A1325" t="str">
            <v>2 S 03 412 12</v>
          </cell>
          <cell r="B1325" t="str">
            <v>Forn.lanc.conc.base tub.ar comp.prof.12/18m LF</v>
          </cell>
          <cell r="C1325" t="str">
            <v>m3</v>
          </cell>
          <cell r="D1325">
            <v>672.54</v>
          </cell>
          <cell r="E1325">
            <v>455.86</v>
          </cell>
        </row>
        <row r="1326">
          <cell r="A1326" t="str">
            <v>2 S 03 412 13</v>
          </cell>
          <cell r="B1326" t="str">
            <v>Forn.lanç.conc.base tub.ar comp.prof.18/24m LF</v>
          </cell>
          <cell r="C1326" t="str">
            <v>m3</v>
          </cell>
          <cell r="D1326">
            <v>732.09</v>
          </cell>
          <cell r="E1326">
            <v>496.22</v>
          </cell>
        </row>
        <row r="1327">
          <cell r="A1327" t="str">
            <v>2 S 03 412 14</v>
          </cell>
          <cell r="B1327" t="str">
            <v>Forn.lanç.conc.base tub.ar comp.prof.24/27m LF</v>
          </cell>
          <cell r="C1327" t="str">
            <v>m3</v>
          </cell>
          <cell r="D1327">
            <v>818.58</v>
          </cell>
          <cell r="E1327">
            <v>554.85</v>
          </cell>
        </row>
        <row r="1328">
          <cell r="A1328" t="str">
            <v>2 S 03 412 15</v>
          </cell>
          <cell r="B1328" t="str">
            <v>Forn.lanç.conc.base tub.ar comp.prof. 27/31m LF</v>
          </cell>
          <cell r="C1328" t="str">
            <v>m3</v>
          </cell>
          <cell r="D1328">
            <v>964.4</v>
          </cell>
          <cell r="E1328">
            <v>653.69000000000005</v>
          </cell>
        </row>
        <row r="1329">
          <cell r="A1329" t="str">
            <v>2 S 03 412 61</v>
          </cell>
          <cell r="B1329" t="str">
            <v>Forn.lanç.c. base tub.ar comp.até 12m LF/AC/BC/PC</v>
          </cell>
          <cell r="C1329" t="str">
            <v>m3</v>
          </cell>
          <cell r="D1329">
            <v>752.13</v>
          </cell>
          <cell r="E1329">
            <v>509.81</v>
          </cell>
        </row>
        <row r="1330">
          <cell r="A1330" t="str">
            <v>2 S 03 412 62</v>
          </cell>
          <cell r="B1330" t="str">
            <v>Forn.lanc.c.base tub.ar comp.pr.12/18m LF/AC/BC/PC</v>
          </cell>
          <cell r="C1330" t="str">
            <v>m3</v>
          </cell>
          <cell r="D1330">
            <v>806.25</v>
          </cell>
          <cell r="E1330">
            <v>546.49</v>
          </cell>
        </row>
        <row r="1331">
          <cell r="A1331" t="str">
            <v>2 S 03 412 63</v>
          </cell>
          <cell r="B1331" t="str">
            <v>Forn.lanç.c.base tub.ar comp.pr.18/24m LF/AC/BC/PC</v>
          </cell>
          <cell r="C1331" t="str">
            <v>m3</v>
          </cell>
          <cell r="D1331">
            <v>865.79</v>
          </cell>
          <cell r="E1331">
            <v>586.85</v>
          </cell>
        </row>
        <row r="1332">
          <cell r="A1332" t="str">
            <v>2 S 03 412 64</v>
          </cell>
          <cell r="B1332" t="str">
            <v>Forn.lanç.c.base tub.ar comp.pr.24/27m LF/AC/BC/PC</v>
          </cell>
          <cell r="C1332" t="str">
            <v>m3</v>
          </cell>
          <cell r="D1332">
            <v>952.28</v>
          </cell>
          <cell r="E1332">
            <v>645.47</v>
          </cell>
        </row>
        <row r="1333">
          <cell r="A1333" t="str">
            <v>2 S 03 412 65</v>
          </cell>
          <cell r="B1333" t="str">
            <v>Forn.lanç.c.base tub.ar comp.pr.27/31m LF/AC/BC/PC</v>
          </cell>
          <cell r="C1333" t="str">
            <v>m3</v>
          </cell>
          <cell r="D1333">
            <v>1098.1099999999999</v>
          </cell>
          <cell r="E1333">
            <v>744.32</v>
          </cell>
        </row>
        <row r="1334">
          <cell r="A1334" t="str">
            <v>2 S 03 415 01</v>
          </cell>
          <cell r="B1334" t="str">
            <v>Tub.céu aberto diâmetro externo=1,00 m c/AC/BC/PC</v>
          </cell>
          <cell r="C1334" t="str">
            <v>m</v>
          </cell>
          <cell r="D1334">
            <v>2297.52</v>
          </cell>
          <cell r="E1334">
            <v>1557.3</v>
          </cell>
        </row>
        <row r="1335">
          <cell r="A1335" t="str">
            <v>2 S 03 415 11</v>
          </cell>
          <cell r="B1335" t="str">
            <v>Tub.céu aberto diâmetro externo =1,20 m c/AC/BC/PC</v>
          </cell>
          <cell r="C1335" t="str">
            <v>m</v>
          </cell>
          <cell r="D1335">
            <v>3007.95</v>
          </cell>
          <cell r="E1335">
            <v>2038.84</v>
          </cell>
        </row>
        <row r="1336">
          <cell r="A1336" t="str">
            <v>2 S 03 415 21</v>
          </cell>
          <cell r="B1336" t="str">
            <v>Tub.céu aberto diâmetro externo=1,40 m c/AC/BC/PC</v>
          </cell>
          <cell r="C1336" t="str">
            <v>m</v>
          </cell>
          <cell r="D1336">
            <v>3779.44</v>
          </cell>
          <cell r="E1336">
            <v>2561.77</v>
          </cell>
        </row>
        <row r="1337">
          <cell r="A1337" t="str">
            <v>2 S 03 415 31</v>
          </cell>
          <cell r="B1337" t="str">
            <v>Tub.céu aberto diâmetro externo=1,60 m c/AC/BC/PC</v>
          </cell>
          <cell r="C1337" t="str">
            <v>m</v>
          </cell>
          <cell r="D1337">
            <v>4591.28</v>
          </cell>
          <cell r="E1337">
            <v>3112.05</v>
          </cell>
        </row>
        <row r="1338">
          <cell r="A1338" t="str">
            <v>2 S 03 415 41</v>
          </cell>
          <cell r="B1338" t="str">
            <v>Tub.céu aberto diâmetro externo=1,80 m c/AC/BC/PC</v>
          </cell>
          <cell r="C1338" t="str">
            <v>m</v>
          </cell>
          <cell r="D1338">
            <v>5551.6</v>
          </cell>
          <cell r="E1338">
            <v>3762.97</v>
          </cell>
        </row>
        <row r="1339">
          <cell r="A1339" t="str">
            <v>2 S 03 415 51</v>
          </cell>
          <cell r="B1339" t="str">
            <v>Tub.céu aberto diâmetro externo=2,00 m c/AC/BC/PC</v>
          </cell>
          <cell r="C1339" t="str">
            <v>m</v>
          </cell>
          <cell r="D1339">
            <v>6603.87</v>
          </cell>
          <cell r="E1339">
            <v>4476.22</v>
          </cell>
        </row>
        <row r="1340">
          <cell r="A1340" t="str">
            <v>2 S 03 415 61</v>
          </cell>
          <cell r="B1340" t="str">
            <v>Tub.céu aberto diâmetro externo=2,20 m c/AC/BC/PC</v>
          </cell>
          <cell r="C1340" t="str">
            <v>m</v>
          </cell>
          <cell r="D1340">
            <v>7890.55</v>
          </cell>
          <cell r="E1340">
            <v>5348.35</v>
          </cell>
        </row>
        <row r="1341">
          <cell r="A1341" t="str">
            <v>2 S 03 416 11</v>
          </cell>
          <cell r="B1341" t="str">
            <v>Tub.ar comp.D=1,2m prof.12m lâm.d'água LF/AC/BC/PC</v>
          </cell>
          <cell r="C1341" t="str">
            <v>m</v>
          </cell>
          <cell r="D1341">
            <v>6503.51</v>
          </cell>
          <cell r="E1341">
            <v>4408.1899999999996</v>
          </cell>
        </row>
        <row r="1342">
          <cell r="A1342" t="str">
            <v>2 S 03 416 12</v>
          </cell>
          <cell r="B1342" t="str">
            <v>Tub.ar c.D=1,2m prof.12/18m lâm.d'água LF/AC/BC/PC</v>
          </cell>
          <cell r="C1342" t="str">
            <v>m</v>
          </cell>
          <cell r="D1342">
            <v>7228.5</v>
          </cell>
          <cell r="E1342">
            <v>4899.6000000000004</v>
          </cell>
        </row>
        <row r="1343">
          <cell r="A1343" t="str">
            <v>2 S 03 416 13</v>
          </cell>
          <cell r="B1343" t="str">
            <v>Tub.ar c.D=1,2m prof.18/24m lâm.d'água LF/AC/BC/PC</v>
          </cell>
          <cell r="C1343" t="str">
            <v>m</v>
          </cell>
          <cell r="D1343">
            <v>8025.67</v>
          </cell>
          <cell r="E1343">
            <v>5439.94</v>
          </cell>
        </row>
        <row r="1344">
          <cell r="A1344" t="str">
            <v>2 S 03 416 14</v>
          </cell>
          <cell r="B1344" t="str">
            <v>Tub.ar c.D=1,2m prof.24/27m lâm.d'água LF/AC/BC/PC</v>
          </cell>
          <cell r="C1344" t="str">
            <v>m</v>
          </cell>
          <cell r="D1344">
            <v>9209.3799999999992</v>
          </cell>
          <cell r="E1344">
            <v>6242.28</v>
          </cell>
        </row>
        <row r="1345">
          <cell r="A1345" t="str">
            <v>2 S 03 416 15</v>
          </cell>
          <cell r="B1345" t="str">
            <v>Tub.ar.c.D=1,2m prof.27/31m lâm.d'água LF/AC/BC/PC</v>
          </cell>
          <cell r="C1345" t="str">
            <v>m</v>
          </cell>
          <cell r="D1345">
            <v>10970</v>
          </cell>
          <cell r="E1345">
            <v>7435.66</v>
          </cell>
        </row>
        <row r="1346">
          <cell r="A1346" t="str">
            <v>2 S 03 416 21</v>
          </cell>
          <cell r="B1346" t="str">
            <v>Tub.ar c.D=1,4m prof.até12m lâm.d'água LF/AC/BC/PC</v>
          </cell>
          <cell r="C1346" t="str">
            <v>m</v>
          </cell>
          <cell r="D1346">
            <v>8388.16</v>
          </cell>
          <cell r="E1346">
            <v>5685.64</v>
          </cell>
        </row>
        <row r="1347">
          <cell r="A1347" t="str">
            <v>2 S 03 416 22</v>
          </cell>
          <cell r="B1347" t="str">
            <v>Tub.ar c.D=1,4m prof.12/18m lâm.d'água LF/AC/BC/PC</v>
          </cell>
          <cell r="C1347" t="str">
            <v>m</v>
          </cell>
          <cell r="D1347">
            <v>9361.9599999999991</v>
          </cell>
          <cell r="E1347">
            <v>6345.7</v>
          </cell>
        </row>
        <row r="1348">
          <cell r="A1348" t="str">
            <v>2 S 03 416 23</v>
          </cell>
          <cell r="B1348" t="str">
            <v>Tub.ar c.D=1,4m prof.18/24m lâm.d'água LF/AC/BC/PC</v>
          </cell>
          <cell r="C1348" t="str">
            <v>m</v>
          </cell>
          <cell r="D1348">
            <v>10430.92</v>
          </cell>
          <cell r="E1348">
            <v>7070.26</v>
          </cell>
        </row>
        <row r="1349">
          <cell r="A1349" t="str">
            <v>2 S 03 416 24</v>
          </cell>
          <cell r="B1349" t="str">
            <v>Tub.ar c.D=1,4m prof.24/27m lâm.d'água LF/AC/BC/PC</v>
          </cell>
          <cell r="C1349" t="str">
            <v>m</v>
          </cell>
          <cell r="D1349">
            <v>12019.36</v>
          </cell>
          <cell r="E1349">
            <v>8146.93</v>
          </cell>
        </row>
        <row r="1350">
          <cell r="A1350" t="str">
            <v>2 S 03 416 25</v>
          </cell>
          <cell r="B1350" t="str">
            <v>Tub.ar c.D=1,4m prof.27/31m lâm.d'água LF/AC/BC/PC</v>
          </cell>
          <cell r="C1350" t="str">
            <v>m</v>
          </cell>
          <cell r="D1350">
            <v>14741.74</v>
          </cell>
          <cell r="E1350">
            <v>9992.2099999999991</v>
          </cell>
        </row>
        <row r="1351">
          <cell r="A1351" t="str">
            <v>2 S 03 416 31</v>
          </cell>
          <cell r="B1351" t="str">
            <v>Tub.ar c.D=1,6m prof.até12m lâm.d'água LF/AC/BC/PC</v>
          </cell>
          <cell r="C1351" t="str">
            <v>m</v>
          </cell>
          <cell r="D1351">
            <v>10639.24</v>
          </cell>
          <cell r="E1351">
            <v>7211.46</v>
          </cell>
        </row>
        <row r="1352">
          <cell r="A1352" t="str">
            <v>2 S 03 416 32</v>
          </cell>
          <cell r="B1352" t="str">
            <v>Tub.ar c.D=1,6m prof.12/18m lâm.d'água LF/AC/BC/PC</v>
          </cell>
          <cell r="C1352" t="str">
            <v>m</v>
          </cell>
          <cell r="D1352">
            <v>11925.28</v>
          </cell>
          <cell r="E1352">
            <v>8083.16</v>
          </cell>
        </row>
        <row r="1353">
          <cell r="A1353" t="str">
            <v>2 S 03 416 33</v>
          </cell>
          <cell r="B1353" t="str">
            <v>Tub.ar c.D=1,6m prof.18/24m lâm.d'água LF/AC/BC/PC</v>
          </cell>
          <cell r="C1353" t="str">
            <v>m</v>
          </cell>
          <cell r="D1353">
            <v>13338.25</v>
          </cell>
          <cell r="E1353">
            <v>9040.9</v>
          </cell>
        </row>
        <row r="1354">
          <cell r="A1354" t="str">
            <v>2 S 03 416 34</v>
          </cell>
          <cell r="B1354" t="str">
            <v>Tub.ar c.D=1,6m prof.24/27m lâm.d'água LF/AC/BC/PC</v>
          </cell>
          <cell r="C1354" t="str">
            <v>m</v>
          </cell>
          <cell r="D1354">
            <v>15438.24</v>
          </cell>
          <cell r="E1354">
            <v>10464.31</v>
          </cell>
        </row>
        <row r="1355">
          <cell r="A1355" t="str">
            <v>2 S 03 416 35</v>
          </cell>
          <cell r="B1355" t="str">
            <v>Tub.ar c.D=1,6m prof.27/31m lâm.d'água LF/AC/BC/PC</v>
          </cell>
          <cell r="C1355" t="str">
            <v>m</v>
          </cell>
          <cell r="D1355">
            <v>19035.45</v>
          </cell>
          <cell r="E1355">
            <v>12902.56</v>
          </cell>
        </row>
        <row r="1356">
          <cell r="A1356" t="str">
            <v>2 S 03 416 41</v>
          </cell>
          <cell r="B1356" t="str">
            <v>Tub.ar c.D=1,8m prof.até12m lâm.d'água LF/AC/BC/PC</v>
          </cell>
          <cell r="C1356" t="str">
            <v>m</v>
          </cell>
          <cell r="D1356">
            <v>13316.15</v>
          </cell>
          <cell r="E1356">
            <v>9025.92</v>
          </cell>
        </row>
        <row r="1357">
          <cell r="A1357" t="str">
            <v>2 S 03 416 42</v>
          </cell>
          <cell r="B1357" t="str">
            <v>Tub.ar c.D=1,8m prof.12/18m lâm.d'água LF AC/BC/PC</v>
          </cell>
          <cell r="C1357" t="str">
            <v>m</v>
          </cell>
          <cell r="D1357">
            <v>14966.44</v>
          </cell>
          <cell r="E1357">
            <v>10144.51</v>
          </cell>
        </row>
        <row r="1358">
          <cell r="A1358" t="str">
            <v>2 S 03 416 43</v>
          </cell>
          <cell r="B1358" t="str">
            <v>Tub.ar c.D=1,8m prof.18/24m lâm.d'água LF/AC/BC/PC</v>
          </cell>
          <cell r="C1358" t="str">
            <v>m</v>
          </cell>
          <cell r="D1358">
            <v>16791.990000000002</v>
          </cell>
          <cell r="E1358">
            <v>11381.9</v>
          </cell>
        </row>
        <row r="1359">
          <cell r="A1359" t="str">
            <v>2 S 03 416 44</v>
          </cell>
          <cell r="B1359" t="str">
            <v>Tub.ar c.D=1,8m prof.24/27m lâm.d'água LF/AC/BC/PC</v>
          </cell>
          <cell r="C1359" t="str">
            <v>m</v>
          </cell>
          <cell r="D1359">
            <v>19516.16</v>
          </cell>
          <cell r="E1359">
            <v>13228.39</v>
          </cell>
        </row>
        <row r="1360">
          <cell r="A1360" t="str">
            <v>2 S 03 416 45</v>
          </cell>
          <cell r="B1360" t="str">
            <v>Tub.ar c.D=1,8m prof.27/31m lâm.d'água LF/AC/BC/PC</v>
          </cell>
          <cell r="C1360" t="str">
            <v>m</v>
          </cell>
          <cell r="D1360">
            <v>24163.43</v>
          </cell>
          <cell r="E1360">
            <v>16378.39</v>
          </cell>
        </row>
        <row r="1361">
          <cell r="A1361" t="str">
            <v>2 S 03 416 51</v>
          </cell>
          <cell r="B1361" t="str">
            <v>Tub.ar c.D=2,0m prof.até12m lâm.d'água LF/AC/BC/PC</v>
          </cell>
          <cell r="C1361" t="str">
            <v>m</v>
          </cell>
          <cell r="D1361">
            <v>15849.28</v>
          </cell>
          <cell r="E1361">
            <v>10742.92</v>
          </cell>
        </row>
        <row r="1362">
          <cell r="A1362" t="str">
            <v>2 S 03 416 52</v>
          </cell>
          <cell r="B1362" t="str">
            <v>Tub.ar c.D=2,0m prof.12/18m lâm.d'água LF/AC/BC/PC</v>
          </cell>
          <cell r="C1362" t="str">
            <v>m</v>
          </cell>
          <cell r="D1362">
            <v>17842.22</v>
          </cell>
          <cell r="E1362">
            <v>12093.77</v>
          </cell>
        </row>
        <row r="1363">
          <cell r="A1363" t="str">
            <v>2 S 03 416 53</v>
          </cell>
          <cell r="B1363" t="str">
            <v>Tub.ar c.D=2,0m prof.18/24m lâm.d'água LF/AC/BC/PC</v>
          </cell>
          <cell r="C1363" t="str">
            <v>m</v>
          </cell>
          <cell r="D1363">
            <v>20356.93</v>
          </cell>
          <cell r="E1363">
            <v>13798.28</v>
          </cell>
        </row>
        <row r="1364">
          <cell r="A1364" t="str">
            <v>2 S 03 416 54</v>
          </cell>
          <cell r="B1364" t="str">
            <v>Tub.ar c.D=2,0m prof.24/27m lâm.d'água LF/AC/BC/PC</v>
          </cell>
          <cell r="C1364" t="str">
            <v>m</v>
          </cell>
          <cell r="D1364">
            <v>23288.1</v>
          </cell>
          <cell r="E1364">
            <v>15785.08</v>
          </cell>
        </row>
        <row r="1365">
          <cell r="A1365" t="str">
            <v>2 S 03 416 55</v>
          </cell>
          <cell r="B1365" t="str">
            <v>Tub.ar c.D=2,0m prof.27/31m lâm.d'água LF/AC/BC/PC</v>
          </cell>
          <cell r="C1365" t="str">
            <v>m</v>
          </cell>
          <cell r="D1365">
            <v>28864.799999999999</v>
          </cell>
          <cell r="E1365">
            <v>19565.060000000001</v>
          </cell>
        </row>
        <row r="1366">
          <cell r="A1366" t="str">
            <v>2 S 03 416 61</v>
          </cell>
          <cell r="B1366" t="str">
            <v>Tub.ar c.D=2,2m prof.até12m lâm.d'água LF/AC/BC/PC</v>
          </cell>
          <cell r="C1366" t="str">
            <v>m</v>
          </cell>
          <cell r="D1366">
            <v>19440.490000000002</v>
          </cell>
          <cell r="E1366">
            <v>13177.1</v>
          </cell>
        </row>
        <row r="1367">
          <cell r="A1367" t="str">
            <v>2 S 03 416 62</v>
          </cell>
          <cell r="B1367" t="str">
            <v>Tub.ar c.D=2,2m prof.12/18m lâm.d'água LF/AC/BC/PC</v>
          </cell>
          <cell r="C1367" t="str">
            <v>m</v>
          </cell>
          <cell r="D1367">
            <v>21931.200000000001</v>
          </cell>
          <cell r="E1367">
            <v>14865.35</v>
          </cell>
        </row>
        <row r="1368">
          <cell r="A1368" t="str">
            <v>2 S 03 416 63</v>
          </cell>
          <cell r="B1368" t="str">
            <v>Tub.ar c.D=2,2m prof.18/24m lâm.d'água LF/AC/BC/PC</v>
          </cell>
          <cell r="C1368" t="str">
            <v>m</v>
          </cell>
          <cell r="D1368">
            <v>24672.09</v>
          </cell>
          <cell r="E1368">
            <v>16723.169999999998</v>
          </cell>
        </row>
        <row r="1369">
          <cell r="A1369" t="str">
            <v>2 S 03 416 64</v>
          </cell>
          <cell r="B1369" t="str">
            <v>Tub.ar c.D=2,2m prof.24/27m lâm.d'água LF/AC/BC/PC</v>
          </cell>
          <cell r="C1369" t="str">
            <v>m</v>
          </cell>
          <cell r="D1369">
            <v>28740.12</v>
          </cell>
          <cell r="E1369">
            <v>19480.55</v>
          </cell>
        </row>
        <row r="1370">
          <cell r="A1370" t="str">
            <v>2 S 03 416 65</v>
          </cell>
          <cell r="B1370" t="str">
            <v>Tub.ar c.D=2,2m prof.27/31m lâm.d'água LF/AC/BC/PC</v>
          </cell>
          <cell r="C1370" t="str">
            <v>m</v>
          </cell>
          <cell r="D1370">
            <v>33512.730000000003</v>
          </cell>
          <cell r="E1370">
            <v>22715.51</v>
          </cell>
        </row>
        <row r="1371">
          <cell r="A1371" t="str">
            <v>2 S 03 510 00</v>
          </cell>
          <cell r="B1371" t="str">
            <v>Aparelho apoio em neoprene fretado-forn. e aplic.</v>
          </cell>
          <cell r="C1371" t="str">
            <v>kg</v>
          </cell>
          <cell r="D1371">
            <v>57.27</v>
          </cell>
          <cell r="E1371">
            <v>38.82</v>
          </cell>
        </row>
        <row r="1372">
          <cell r="A1372" t="str">
            <v>2 S 03 510 50</v>
          </cell>
          <cell r="B1372" t="str">
            <v>Fabric.guarda-corpo tipo GM,moldado no local AC/BC</v>
          </cell>
          <cell r="C1372" t="str">
            <v>m</v>
          </cell>
          <cell r="D1372">
            <v>502.73</v>
          </cell>
          <cell r="E1372">
            <v>340.76</v>
          </cell>
        </row>
        <row r="1373">
          <cell r="A1373" t="str">
            <v>2 S 03 580 01</v>
          </cell>
          <cell r="B1373" t="str">
            <v>Fornecimento, preparo e colocação formas aço CA 60</v>
          </cell>
          <cell r="C1373" t="str">
            <v>kg</v>
          </cell>
          <cell r="D1373">
            <v>13.47</v>
          </cell>
          <cell r="E1373">
            <v>9.1300000000000008</v>
          </cell>
        </row>
        <row r="1374">
          <cell r="A1374" t="str">
            <v>2 S 03 580 02</v>
          </cell>
          <cell r="B1374" t="str">
            <v>Fornecimento, preparo e colocação formas aço CA 50</v>
          </cell>
          <cell r="C1374" t="str">
            <v>kg</v>
          </cell>
          <cell r="D1374">
            <v>13.56</v>
          </cell>
          <cell r="E1374">
            <v>9.19</v>
          </cell>
        </row>
        <row r="1375">
          <cell r="A1375" t="str">
            <v>2 S 03 580 03</v>
          </cell>
          <cell r="B1375" t="str">
            <v>Fornecimento, preparo e colocação formas aço CA 25</v>
          </cell>
          <cell r="C1375" t="str">
            <v>kg</v>
          </cell>
          <cell r="D1375">
            <v>13.48</v>
          </cell>
          <cell r="E1375">
            <v>9.14</v>
          </cell>
        </row>
        <row r="1376">
          <cell r="A1376" t="str">
            <v>2 S 03 700 01</v>
          </cell>
          <cell r="B1376" t="str">
            <v>Fabricação guarda-corpo tipo GM, moldado no local</v>
          </cell>
          <cell r="C1376" t="str">
            <v>m</v>
          </cell>
          <cell r="D1376">
            <v>467.53</v>
          </cell>
          <cell r="E1376">
            <v>316.89999999999998</v>
          </cell>
        </row>
        <row r="1377">
          <cell r="A1377" t="str">
            <v>2 S 03 700 51</v>
          </cell>
          <cell r="B1377" t="str">
            <v>Abertura concretag.bases tubulões céu aberto AC/BC</v>
          </cell>
          <cell r="C1377" t="str">
            <v>m</v>
          </cell>
          <cell r="D1377">
            <v>501.4</v>
          </cell>
          <cell r="E1377">
            <v>339.86</v>
          </cell>
        </row>
        <row r="1378">
          <cell r="A1378" t="str">
            <v>2 S 03 920 01</v>
          </cell>
          <cell r="B1378" t="str">
            <v>Abertura concretagem bases tubulões céu aberto</v>
          </cell>
          <cell r="C1378" t="str">
            <v>m3</v>
          </cell>
          <cell r="D1378">
            <v>1532.99</v>
          </cell>
          <cell r="E1378">
            <v>1039.0899999999999</v>
          </cell>
        </row>
        <row r="1379">
          <cell r="A1379" t="str">
            <v>2 S 03 940 00</v>
          </cell>
          <cell r="B1379" t="str">
            <v>Compactação manual</v>
          </cell>
          <cell r="C1379" t="str">
            <v>m3</v>
          </cell>
          <cell r="D1379">
            <v>24.58</v>
          </cell>
          <cell r="E1379">
            <v>16.66</v>
          </cell>
        </row>
        <row r="1380">
          <cell r="A1380" t="str">
            <v>2 S 03 940 01</v>
          </cell>
          <cell r="B1380" t="str">
            <v>Reaterro e compactação</v>
          </cell>
          <cell r="C1380" t="str">
            <v>m3</v>
          </cell>
          <cell r="D1380">
            <v>48.02</v>
          </cell>
          <cell r="E1380">
            <v>32.549999999999997</v>
          </cell>
        </row>
        <row r="1381">
          <cell r="A1381" t="str">
            <v>2 S 03 951 01</v>
          </cell>
          <cell r="B1381" t="str">
            <v>Pintura com nata de cimento</v>
          </cell>
          <cell r="C1381" t="str">
            <v>m2</v>
          </cell>
          <cell r="D1381">
            <v>11.57</v>
          </cell>
          <cell r="E1381">
            <v>7.84</v>
          </cell>
        </row>
        <row r="1382">
          <cell r="A1382" t="str">
            <v>2 S 03 990 01</v>
          </cell>
          <cell r="B1382" t="str">
            <v>Confecção e colocação cabo 4 cord de 12,7 mm - MAC</v>
          </cell>
          <cell r="C1382" t="str">
            <v>kg</v>
          </cell>
          <cell r="D1382">
            <v>31.25</v>
          </cell>
          <cell r="E1382">
            <v>21.18</v>
          </cell>
        </row>
        <row r="1383">
          <cell r="A1383" t="str">
            <v>2 S 03 990 02</v>
          </cell>
          <cell r="B1383" t="str">
            <v>Confecção e colocação cabo 6 cord de 12,7 mm - MAC</v>
          </cell>
          <cell r="C1383" t="str">
            <v>kg</v>
          </cell>
          <cell r="D1383">
            <v>27.35</v>
          </cell>
          <cell r="E1383">
            <v>18.54</v>
          </cell>
        </row>
        <row r="1384">
          <cell r="A1384" t="str">
            <v>2 S 03 990 03</v>
          </cell>
          <cell r="B1384" t="str">
            <v>Confecção e colocação cabo 7 cord de 12,7 mm - MAC</v>
          </cell>
          <cell r="C1384" t="str">
            <v>kg</v>
          </cell>
          <cell r="D1384">
            <v>27.2</v>
          </cell>
          <cell r="E1384">
            <v>18.440000000000001</v>
          </cell>
        </row>
        <row r="1385">
          <cell r="A1385" t="str">
            <v>2 S 03 990 04</v>
          </cell>
          <cell r="B1385" t="str">
            <v>Confecção e colocação cabo 12 cord de 12,7 mm -MAC</v>
          </cell>
          <cell r="C1385" t="str">
            <v>kg</v>
          </cell>
          <cell r="D1385">
            <v>22.72</v>
          </cell>
          <cell r="E1385">
            <v>15.4</v>
          </cell>
        </row>
        <row r="1386">
          <cell r="A1386" t="str">
            <v>2 S 03 990 05</v>
          </cell>
          <cell r="B1386" t="str">
            <v>Confecção e colocação cabo 4 cord. D=12,7mm FREY</v>
          </cell>
          <cell r="C1386" t="str">
            <v>SS  kg</v>
          </cell>
          <cell r="D1386">
            <v>30.97</v>
          </cell>
          <cell r="E1386">
            <v>20.99</v>
          </cell>
        </row>
        <row r="1387">
          <cell r="A1387" t="str">
            <v>2 S 03 990 06</v>
          </cell>
          <cell r="B1387" t="str">
            <v>Confecção e colocação cabo 6 cord. D=12,7mm FREY</v>
          </cell>
          <cell r="C1387" t="str">
            <v>SS  kg</v>
          </cell>
          <cell r="D1387">
            <v>26.75</v>
          </cell>
          <cell r="E1387">
            <v>18.13</v>
          </cell>
        </row>
        <row r="1388">
          <cell r="A1388" t="str">
            <v>2 S 03 990 07</v>
          </cell>
          <cell r="B1388" t="str">
            <v>Confecção e colocação cabo 7 cord. D=12,7mm FREY</v>
          </cell>
          <cell r="C1388" t="str">
            <v>SS  kg</v>
          </cell>
          <cell r="D1388">
            <v>26.53</v>
          </cell>
          <cell r="E1388">
            <v>17.98</v>
          </cell>
        </row>
        <row r="1389">
          <cell r="A1389" t="str">
            <v>2 S 03 990 08</v>
          </cell>
          <cell r="B1389" t="str">
            <v>Confecção e colocação cabo 12cord. D=12,7mm FREY</v>
          </cell>
          <cell r="C1389" t="str">
            <v>SS  kg</v>
          </cell>
          <cell r="D1389">
            <v>22.84</v>
          </cell>
          <cell r="E1389">
            <v>15.48</v>
          </cell>
        </row>
        <row r="1390">
          <cell r="A1390" t="str">
            <v>2 S 03 991 01</v>
          </cell>
          <cell r="B1390" t="str">
            <v>Dreno de PVC D=75 mm</v>
          </cell>
          <cell r="C1390" t="str">
            <v>und</v>
          </cell>
          <cell r="D1390">
            <v>23.47</v>
          </cell>
          <cell r="E1390">
            <v>15.91</v>
          </cell>
        </row>
        <row r="1391">
          <cell r="A1391" t="str">
            <v>2 S 03 991 02</v>
          </cell>
          <cell r="B1391" t="str">
            <v>Dreno de PVC D=100 mm</v>
          </cell>
          <cell r="C1391" t="str">
            <v>und</v>
          </cell>
          <cell r="D1391">
            <v>25.45</v>
          </cell>
          <cell r="E1391">
            <v>17.25</v>
          </cell>
        </row>
        <row r="1392">
          <cell r="A1392" t="str">
            <v>2 S 03 999 01</v>
          </cell>
          <cell r="B1392" t="str">
            <v>Protensão e injeção cabo 4 cord. D=12,7 mm - MAC</v>
          </cell>
          <cell r="C1392" t="str">
            <v>und</v>
          </cell>
          <cell r="D1392">
            <v>934.99</v>
          </cell>
          <cell r="E1392">
            <v>633.75</v>
          </cell>
        </row>
        <row r="1393">
          <cell r="A1393" t="str">
            <v>2 S 03 999 02</v>
          </cell>
          <cell r="B1393" t="str">
            <v>Protensão e injeção cabo 6 cord. D=12,7 mm - MAC</v>
          </cell>
          <cell r="C1393" t="str">
            <v>und</v>
          </cell>
          <cell r="D1393">
            <v>1158.82</v>
          </cell>
          <cell r="E1393">
            <v>785.47</v>
          </cell>
        </row>
        <row r="1394">
          <cell r="A1394" t="str">
            <v>2 S 03 999 03</v>
          </cell>
          <cell r="B1394" t="str">
            <v>Protensão e injeção cabo 7 cord. D=12,7 mm - MAC</v>
          </cell>
          <cell r="C1394" t="str">
            <v>und</v>
          </cell>
          <cell r="D1394">
            <v>1356.21</v>
          </cell>
          <cell r="E1394">
            <v>919.26</v>
          </cell>
        </row>
        <row r="1395">
          <cell r="A1395" t="str">
            <v>2 S 03 999 04</v>
          </cell>
          <cell r="B1395" t="str">
            <v>Protensão e injeção cabo 12 cord. D=12,7 mm - MAC</v>
          </cell>
          <cell r="C1395" t="str">
            <v>und</v>
          </cell>
          <cell r="D1395">
            <v>2128.89</v>
          </cell>
          <cell r="E1395">
            <v>1443</v>
          </cell>
        </row>
        <row r="1396">
          <cell r="A1396" t="str">
            <v>2 S 03 999 05</v>
          </cell>
          <cell r="B1396" t="str">
            <v>Protensão e injeção cabo 4 cord. D=12,7mm - FREYSS</v>
          </cell>
          <cell r="C1396" t="str">
            <v>und</v>
          </cell>
          <cell r="D1396">
            <v>1031.8900000000001</v>
          </cell>
          <cell r="E1396">
            <v>699.43</v>
          </cell>
        </row>
        <row r="1397">
          <cell r="A1397" t="str">
            <v>2 S 03 999 06</v>
          </cell>
          <cell r="B1397" t="str">
            <v>Protensão e injeção cabo 6 cord. D=12,7mm - FREYSS</v>
          </cell>
          <cell r="C1397" t="str">
            <v>und</v>
          </cell>
          <cell r="D1397">
            <v>1310.03</v>
          </cell>
          <cell r="E1397">
            <v>887.96</v>
          </cell>
        </row>
        <row r="1398">
          <cell r="A1398" t="str">
            <v>2 S 03 999 07</v>
          </cell>
          <cell r="B1398" t="str">
            <v>Protensão e injeção cabo 7 cord. D=12,7mm - FREYSS</v>
          </cell>
          <cell r="C1398" t="str">
            <v>und</v>
          </cell>
          <cell r="D1398">
            <v>1501.7</v>
          </cell>
          <cell r="E1398">
            <v>1017.88</v>
          </cell>
        </row>
        <row r="1399">
          <cell r="A1399" t="str">
            <v>2 S 03 999 08</v>
          </cell>
          <cell r="B1399" t="str">
            <v>Protensão e injeção cabo 12 cord. D=12,7mm FREYSS</v>
          </cell>
          <cell r="C1399" t="str">
            <v>und</v>
          </cell>
          <cell r="D1399">
            <v>2372.64</v>
          </cell>
          <cell r="E1399">
            <v>1608.22</v>
          </cell>
        </row>
        <row r="1400">
          <cell r="A1400" t="str">
            <v>2 S 04 000 00</v>
          </cell>
          <cell r="B1400" t="str">
            <v>Escavação manual em material de 1a cat</v>
          </cell>
          <cell r="C1400" t="str">
            <v>m3</v>
          </cell>
          <cell r="D1400">
            <v>78.27</v>
          </cell>
          <cell r="E1400">
            <v>53.05</v>
          </cell>
        </row>
        <row r="1401">
          <cell r="A1401" t="str">
            <v>2 S 04 000 01</v>
          </cell>
          <cell r="B1401" t="str">
            <v>Escavação manual reat.compact.mat.1a cat.</v>
          </cell>
          <cell r="C1401" t="str">
            <v>m3</v>
          </cell>
          <cell r="D1401">
            <v>85.64</v>
          </cell>
          <cell r="E1401">
            <v>58.05</v>
          </cell>
        </row>
        <row r="1402">
          <cell r="A1402" t="str">
            <v>2 S 04 001 00</v>
          </cell>
          <cell r="B1402" t="str">
            <v>Escavação mecânica de vala em mat.1a cat.</v>
          </cell>
          <cell r="C1402" t="str">
            <v>m3</v>
          </cell>
          <cell r="D1402">
            <v>9.8699999999999992</v>
          </cell>
          <cell r="E1402">
            <v>6.69</v>
          </cell>
        </row>
        <row r="1403">
          <cell r="A1403" t="str">
            <v>2 S 04 001 01</v>
          </cell>
          <cell r="B1403" t="str">
            <v>Escavação mecânica reat. e comp. vala  mat.1a cat.</v>
          </cell>
          <cell r="C1403" t="str">
            <v>m3</v>
          </cell>
          <cell r="D1403">
            <v>16.02</v>
          </cell>
          <cell r="E1403">
            <v>10.86</v>
          </cell>
        </row>
        <row r="1404">
          <cell r="A1404" t="str">
            <v>2 S 04 002 01</v>
          </cell>
          <cell r="B1404" t="str">
            <v>Perfuração para dreno sub-horizontal mat. 1a cat.</v>
          </cell>
          <cell r="C1404" t="str">
            <v>m</v>
          </cell>
          <cell r="D1404">
            <v>269.36</v>
          </cell>
          <cell r="E1404">
            <v>182.58</v>
          </cell>
        </row>
        <row r="1405">
          <cell r="A1405" t="str">
            <v>2 S 04 010 00</v>
          </cell>
          <cell r="B1405" t="str">
            <v>Escavação manual material 2a categoria</v>
          </cell>
          <cell r="C1405" t="str">
            <v>m3</v>
          </cell>
          <cell r="D1405">
            <v>84.09</v>
          </cell>
          <cell r="E1405">
            <v>57</v>
          </cell>
        </row>
        <row r="1406">
          <cell r="A1406" t="str">
            <v>2 S 04 010 01</v>
          </cell>
          <cell r="B1406" t="str">
            <v>Escavação manual reat.compactação em mat.2a cat.</v>
          </cell>
          <cell r="C1406" t="str">
            <v>m3</v>
          </cell>
          <cell r="D1406">
            <v>107.77</v>
          </cell>
          <cell r="E1406">
            <v>73.05</v>
          </cell>
        </row>
        <row r="1407">
          <cell r="A1407" t="str">
            <v>2 S 04 011 00</v>
          </cell>
          <cell r="B1407" t="str">
            <v>Escavação mecânica de vala em mat. 2a categoria</v>
          </cell>
          <cell r="C1407" t="str">
            <v>m3</v>
          </cell>
          <cell r="D1407">
            <v>11.85</v>
          </cell>
          <cell r="E1407">
            <v>8.0299999999999994</v>
          </cell>
        </row>
        <row r="1408">
          <cell r="A1408" t="str">
            <v>2 S 04 011 01</v>
          </cell>
          <cell r="B1408" t="str">
            <v>Escavação mecânica reat.compact. vala mat.2a cat.</v>
          </cell>
          <cell r="C1408" t="str">
            <v>m3</v>
          </cell>
          <cell r="D1408">
            <v>19.22</v>
          </cell>
          <cell r="E1408">
            <v>13.03</v>
          </cell>
        </row>
        <row r="1409">
          <cell r="A1409" t="str">
            <v>2 S 04 012 01</v>
          </cell>
          <cell r="B1409" t="str">
            <v>Perfuração para dreno sub-horizontal mat 2a cat.</v>
          </cell>
          <cell r="C1409" t="str">
            <v>m</v>
          </cell>
          <cell r="D1409">
            <v>503.66</v>
          </cell>
          <cell r="E1409">
            <v>341.39</v>
          </cell>
        </row>
        <row r="1410">
          <cell r="A1410" t="str">
            <v>2 S 04 020 00</v>
          </cell>
          <cell r="B1410" t="str">
            <v>Escavação em vala material de 3a categoria</v>
          </cell>
          <cell r="C1410" t="str">
            <v>m3</v>
          </cell>
          <cell r="D1410">
            <v>121.86</v>
          </cell>
          <cell r="E1410">
            <v>82.6</v>
          </cell>
        </row>
        <row r="1411">
          <cell r="A1411" t="str">
            <v>2 S 04 100 01</v>
          </cell>
          <cell r="B1411" t="str">
            <v>Corpo BSTC D=0,60m</v>
          </cell>
          <cell r="C1411" t="str">
            <v>m</v>
          </cell>
          <cell r="D1411">
            <v>604.78</v>
          </cell>
          <cell r="E1411">
            <v>409.93</v>
          </cell>
        </row>
        <row r="1412">
          <cell r="A1412" t="str">
            <v>2 S 04 100 02</v>
          </cell>
          <cell r="B1412" t="str">
            <v>Corpo BSTC D=0,80m</v>
          </cell>
          <cell r="C1412" t="str">
            <v>m</v>
          </cell>
          <cell r="D1412">
            <v>828.66</v>
          </cell>
          <cell r="E1412">
            <v>561.67999999999995</v>
          </cell>
        </row>
        <row r="1413">
          <cell r="A1413" t="str">
            <v>2 S 04 100 03</v>
          </cell>
          <cell r="B1413" t="str">
            <v>Corpo BSTC D=1,00m</v>
          </cell>
          <cell r="C1413" t="str">
            <v>m</v>
          </cell>
          <cell r="D1413">
            <v>1141.06</v>
          </cell>
          <cell r="E1413">
            <v>773.43</v>
          </cell>
        </row>
        <row r="1414">
          <cell r="A1414" t="str">
            <v>2 S 04 100 04</v>
          </cell>
          <cell r="B1414" t="str">
            <v>Corpo BSTC D=1,20m</v>
          </cell>
          <cell r="C1414" t="str">
            <v>m</v>
          </cell>
          <cell r="D1414">
            <v>1511.59</v>
          </cell>
          <cell r="E1414">
            <v>1024.58</v>
          </cell>
        </row>
        <row r="1415">
          <cell r="A1415" t="str">
            <v>2 S 04 100 05</v>
          </cell>
          <cell r="B1415" t="str">
            <v>Corpo BSTC D=1,50m</v>
          </cell>
          <cell r="C1415" t="str">
            <v>m</v>
          </cell>
          <cell r="D1415">
            <v>2226.23</v>
          </cell>
          <cell r="E1415">
            <v>1508.98</v>
          </cell>
        </row>
        <row r="1416">
          <cell r="A1416" t="str">
            <v>2 S 04 100 51</v>
          </cell>
          <cell r="B1416" t="str">
            <v>Corpo BSTC D=0,60 m AC/BC/PC</v>
          </cell>
          <cell r="C1416" t="str">
            <v>m</v>
          </cell>
          <cell r="D1416">
            <v>660.07</v>
          </cell>
          <cell r="E1416">
            <v>447.41</v>
          </cell>
        </row>
        <row r="1417">
          <cell r="A1417" t="str">
            <v>2 S 04 100 52</v>
          </cell>
          <cell r="B1417" t="str">
            <v>Corpo BSTC D=0,80 m AC/BC/PC</v>
          </cell>
          <cell r="C1417" t="str">
            <v>m</v>
          </cell>
          <cell r="D1417">
            <v>917.52</v>
          </cell>
          <cell r="E1417">
            <v>621.91</v>
          </cell>
        </row>
        <row r="1418">
          <cell r="A1418" t="str">
            <v>2 S 04 100 53</v>
          </cell>
          <cell r="B1418" t="str">
            <v>Corpo BSTC D=1,00 m AC/BC/PC</v>
          </cell>
          <cell r="C1418" t="str">
            <v>m</v>
          </cell>
          <cell r="D1418">
            <v>1271.33</v>
          </cell>
          <cell r="E1418">
            <v>861.73</v>
          </cell>
        </row>
        <row r="1419">
          <cell r="A1419" t="str">
            <v>2 S 04 100 54</v>
          </cell>
          <cell r="B1419" t="str">
            <v>Corpo BSTC D=1,20 m AC/BC/PC</v>
          </cell>
          <cell r="C1419" t="str">
            <v>m</v>
          </cell>
          <cell r="D1419">
            <v>1685.2</v>
          </cell>
          <cell r="E1419">
            <v>1142.26</v>
          </cell>
        </row>
        <row r="1420">
          <cell r="A1420" t="str">
            <v>2 S 04 100 55</v>
          </cell>
          <cell r="B1420" t="str">
            <v>Corpo BSTC D=1,50 m AC/BC/PC</v>
          </cell>
          <cell r="C1420" t="str">
            <v>m</v>
          </cell>
          <cell r="D1420">
            <v>2471</v>
          </cell>
          <cell r="E1420">
            <v>1674.89</v>
          </cell>
        </row>
        <row r="1421">
          <cell r="A1421" t="str">
            <v>2 S 04 101 01</v>
          </cell>
          <cell r="B1421" t="str">
            <v>Boca BSTC D=0,60 m normal</v>
          </cell>
          <cell r="C1421" t="str">
            <v>und</v>
          </cell>
          <cell r="D1421">
            <v>1392.03</v>
          </cell>
          <cell r="E1421">
            <v>943.54</v>
          </cell>
        </row>
        <row r="1422">
          <cell r="A1422" t="str">
            <v>2 S 04 101 02</v>
          </cell>
          <cell r="B1422" t="str">
            <v>Boca BSTC D=0,80m normal</v>
          </cell>
          <cell r="C1422" t="str">
            <v>und</v>
          </cell>
          <cell r="D1422">
            <v>2249.56</v>
          </cell>
          <cell r="E1422">
            <v>1524.79</v>
          </cell>
        </row>
        <row r="1423">
          <cell r="A1423" t="str">
            <v>2 S 04 101 03</v>
          </cell>
          <cell r="B1423" t="str">
            <v>Boca BSTC D=1,00m normal</v>
          </cell>
          <cell r="C1423" t="str">
            <v>und</v>
          </cell>
          <cell r="D1423">
            <v>3389.82</v>
          </cell>
          <cell r="E1423">
            <v>2297.6799999999998</v>
          </cell>
        </row>
        <row r="1424">
          <cell r="A1424" t="str">
            <v>2 S 04 101 04</v>
          </cell>
          <cell r="B1424" t="str">
            <v>Boca BSTC D=1,20m normal</v>
          </cell>
          <cell r="C1424" t="str">
            <v>und</v>
          </cell>
          <cell r="D1424">
            <v>4790.08</v>
          </cell>
          <cell r="E1424">
            <v>3246.8</v>
          </cell>
        </row>
        <row r="1425">
          <cell r="A1425" t="str">
            <v>2 S 04 101 05</v>
          </cell>
          <cell r="B1425" t="str">
            <v>Boca BSTC D=1,50m normal</v>
          </cell>
          <cell r="C1425" t="str">
            <v>und</v>
          </cell>
          <cell r="D1425">
            <v>8379.0300000000007</v>
          </cell>
          <cell r="E1425">
            <v>5679.45</v>
          </cell>
        </row>
        <row r="1426">
          <cell r="A1426" t="str">
            <v>2 S 04 101 06</v>
          </cell>
          <cell r="B1426" t="str">
            <v>Boca BSTC D=0,60m - esc.=15</v>
          </cell>
          <cell r="C1426" t="str">
            <v>und</v>
          </cell>
          <cell r="D1426">
            <v>1461.87</v>
          </cell>
          <cell r="E1426">
            <v>990.88</v>
          </cell>
        </row>
        <row r="1427">
          <cell r="A1427" t="str">
            <v>2 S 04 101 07</v>
          </cell>
          <cell r="B1427" t="str">
            <v>Boca BSTC D=0,80 m - esc.=15</v>
          </cell>
          <cell r="C1427" t="str">
            <v>und</v>
          </cell>
          <cell r="D1427">
            <v>2365.33</v>
          </cell>
          <cell r="E1427">
            <v>1603.26</v>
          </cell>
        </row>
        <row r="1428">
          <cell r="A1428" t="str">
            <v>2 S 04 101 08</v>
          </cell>
          <cell r="B1428" t="str">
            <v>Boca BSTC D=1,00 m - esc.=15</v>
          </cell>
          <cell r="C1428" t="str">
            <v>und</v>
          </cell>
          <cell r="D1428">
            <v>3551.9</v>
          </cell>
          <cell r="E1428">
            <v>2407.54</v>
          </cell>
        </row>
        <row r="1429">
          <cell r="A1429" t="str">
            <v>2 S 04 101 09</v>
          </cell>
          <cell r="B1429" t="str">
            <v>Boca BSTC D=1,20 m - esc.=15</v>
          </cell>
          <cell r="C1429" t="str">
            <v>und</v>
          </cell>
          <cell r="D1429">
            <v>5033.3599999999997</v>
          </cell>
          <cell r="E1429">
            <v>3411.7</v>
          </cell>
        </row>
        <row r="1430">
          <cell r="A1430" t="str">
            <v>2 S 04 101 10</v>
          </cell>
          <cell r="B1430" t="str">
            <v>Boca BSTC D=1,50 m - esc.=15</v>
          </cell>
          <cell r="C1430" t="str">
            <v>und</v>
          </cell>
          <cell r="D1430">
            <v>8821.68</v>
          </cell>
          <cell r="E1430">
            <v>5979.49</v>
          </cell>
        </row>
        <row r="1431">
          <cell r="A1431" t="str">
            <v>2 S 04 101 11</v>
          </cell>
          <cell r="B1431" t="str">
            <v>Boca BSTC D=0,60 m - esc.=30</v>
          </cell>
          <cell r="C1431" t="str">
            <v>und</v>
          </cell>
          <cell r="D1431">
            <v>1631.22</v>
          </cell>
          <cell r="E1431">
            <v>1105.67</v>
          </cell>
        </row>
        <row r="1432">
          <cell r="A1432" t="str">
            <v>2 S 04 101 12</v>
          </cell>
          <cell r="B1432" t="str">
            <v>Boca BSTC D=0,80 m - esc.=30</v>
          </cell>
          <cell r="C1432" t="str">
            <v>und</v>
          </cell>
          <cell r="D1432">
            <v>2630.86</v>
          </cell>
          <cell r="E1432">
            <v>1783.24</v>
          </cell>
        </row>
        <row r="1433">
          <cell r="A1433" t="str">
            <v>2 S 04 101 13</v>
          </cell>
          <cell r="B1433" t="str">
            <v>Boca BSTC D=1,00 m - esc.=30</v>
          </cell>
          <cell r="C1433" t="str">
            <v>und</v>
          </cell>
          <cell r="D1433">
            <v>3947.95</v>
          </cell>
          <cell r="E1433">
            <v>2675.99</v>
          </cell>
        </row>
        <row r="1434">
          <cell r="A1434" t="str">
            <v>2 S 04 101 14</v>
          </cell>
          <cell r="B1434" t="str">
            <v>Boca BSTC D=1,20 m - esc.=30</v>
          </cell>
          <cell r="C1434" t="str">
            <v>und</v>
          </cell>
          <cell r="D1434">
            <v>5606.47</v>
          </cell>
          <cell r="E1434">
            <v>3800.16</v>
          </cell>
        </row>
        <row r="1435">
          <cell r="A1435" t="str">
            <v>2 S 04 101 15</v>
          </cell>
          <cell r="B1435" t="str">
            <v>Boca BSTC D=1,50 m - esc.=30</v>
          </cell>
          <cell r="C1435" t="str">
            <v>und</v>
          </cell>
          <cell r="D1435">
            <v>9852.7000000000007</v>
          </cell>
          <cell r="E1435">
            <v>6678.33</v>
          </cell>
        </row>
        <row r="1436">
          <cell r="A1436" t="str">
            <v>2 S 04 101 16</v>
          </cell>
          <cell r="B1436" t="str">
            <v>Boca BSTC D=0,60 m - esc.=45</v>
          </cell>
          <cell r="C1436" t="str">
            <v>und</v>
          </cell>
          <cell r="D1436">
            <v>2011.16</v>
          </cell>
          <cell r="E1436">
            <v>1363.2</v>
          </cell>
        </row>
        <row r="1437">
          <cell r="A1437" t="str">
            <v>2 S 04 101 17</v>
          </cell>
          <cell r="B1437" t="str">
            <v>Boca BSTC D=0,80 m - esc.=45</v>
          </cell>
          <cell r="C1437" t="str">
            <v>und</v>
          </cell>
          <cell r="D1437">
            <v>3525.23</v>
          </cell>
          <cell r="E1437">
            <v>2389.46</v>
          </cell>
        </row>
        <row r="1438">
          <cell r="A1438" t="str">
            <v>2 S 04 101 18</v>
          </cell>
          <cell r="B1438" t="str">
            <v>Boca BSTC D=1,00 m - esc.=45</v>
          </cell>
          <cell r="C1438" t="str">
            <v>und</v>
          </cell>
          <cell r="D1438">
            <v>4881.62</v>
          </cell>
          <cell r="E1438">
            <v>3308.85</v>
          </cell>
        </row>
        <row r="1439">
          <cell r="A1439" t="str">
            <v>2 S 04 101 19</v>
          </cell>
          <cell r="B1439" t="str">
            <v>Boca BSTC D=1,20 m - esc.=45</v>
          </cell>
          <cell r="C1439" t="str">
            <v>und</v>
          </cell>
          <cell r="D1439">
            <v>6932</v>
          </cell>
          <cell r="E1439">
            <v>4698.63</v>
          </cell>
        </row>
        <row r="1440">
          <cell r="A1440" t="str">
            <v>2 S 04 101 20</v>
          </cell>
          <cell r="B1440" t="str">
            <v>Boca BSTC D=1,50 m - esc.=45</v>
          </cell>
          <cell r="C1440" t="str">
            <v>und</v>
          </cell>
          <cell r="D1440">
            <v>12413.83</v>
          </cell>
          <cell r="E1440">
            <v>8414.31</v>
          </cell>
        </row>
        <row r="1441">
          <cell r="A1441" t="str">
            <v>2 S 04 101 51</v>
          </cell>
          <cell r="B1441" t="str">
            <v>Boca BSTC D=0,60 m normal AC/BC/PC</v>
          </cell>
          <cell r="C1441" t="str">
            <v>und</v>
          </cell>
          <cell r="D1441">
            <v>1550.49</v>
          </cell>
          <cell r="E1441">
            <v>1050.95</v>
          </cell>
        </row>
        <row r="1442">
          <cell r="A1442" t="str">
            <v>2 S 04 101 52</v>
          </cell>
          <cell r="B1442" t="str">
            <v>Boca BSTC D=0,80 m normal AC/BC/PC</v>
          </cell>
          <cell r="C1442" t="str">
            <v>und</v>
          </cell>
          <cell r="D1442">
            <v>2542.12</v>
          </cell>
          <cell r="E1442">
            <v>1723.09</v>
          </cell>
        </row>
        <row r="1443">
          <cell r="A1443" t="str">
            <v>2 S 04 101 53</v>
          </cell>
          <cell r="B1443" t="str">
            <v>Boca BSTC D=1,00 m normal AC/BC/PC</v>
          </cell>
          <cell r="C1443" t="str">
            <v>und</v>
          </cell>
          <cell r="D1443">
            <v>3877.48</v>
          </cell>
          <cell r="E1443">
            <v>2628.22</v>
          </cell>
        </row>
        <row r="1444">
          <cell r="A1444" t="str">
            <v>2 S 04 101 54</v>
          </cell>
          <cell r="B1444" t="str">
            <v>Boca BSTC D=1,20 m normal AC/BC/PC</v>
          </cell>
          <cell r="C1444" t="str">
            <v>und</v>
          </cell>
          <cell r="D1444">
            <v>5541.29</v>
          </cell>
          <cell r="E1444">
            <v>3755.98</v>
          </cell>
        </row>
        <row r="1445">
          <cell r="A1445" t="str">
            <v>2 S 04 101 55</v>
          </cell>
          <cell r="B1445" t="str">
            <v>Boca BSTC D=1,50 m normal AC/BC/PC</v>
          </cell>
          <cell r="C1445" t="str">
            <v>und</v>
          </cell>
          <cell r="D1445">
            <v>9845.85</v>
          </cell>
          <cell r="E1445">
            <v>6673.69</v>
          </cell>
        </row>
        <row r="1446">
          <cell r="A1446" t="str">
            <v>2 S 04 101 56</v>
          </cell>
          <cell r="B1446" t="str">
            <v>Boca BSTC D=0,60 m - esc=15 AC/BC/PC</v>
          </cell>
          <cell r="C1446" t="str">
            <v>und</v>
          </cell>
          <cell r="D1446">
            <v>1629.01</v>
          </cell>
          <cell r="E1446">
            <v>1104.17</v>
          </cell>
        </row>
        <row r="1447">
          <cell r="A1447" t="str">
            <v>2 S 04 101 57</v>
          </cell>
          <cell r="B1447" t="str">
            <v>Boca BSTC D=0,80 m - esc=15 AC/BC/PC</v>
          </cell>
          <cell r="C1447" t="str">
            <v>und</v>
          </cell>
          <cell r="D1447">
            <v>2674.22</v>
          </cell>
          <cell r="E1447">
            <v>1812.63</v>
          </cell>
        </row>
        <row r="1448">
          <cell r="A1448" t="str">
            <v>2 S 04 101 58</v>
          </cell>
          <cell r="B1448" t="str">
            <v>Boca BSTC D=1,00 m - esc=15 AC/BC/PC</v>
          </cell>
          <cell r="C1448" t="str">
            <v>und</v>
          </cell>
          <cell r="D1448">
            <v>4064.96</v>
          </cell>
          <cell r="E1448">
            <v>2755.3</v>
          </cell>
        </row>
        <row r="1449">
          <cell r="A1449" t="str">
            <v>2 S 04 101 59</v>
          </cell>
          <cell r="B1449" t="str">
            <v>Boca BSTC D=1,20 m - esc=15 AC/BC/PC</v>
          </cell>
          <cell r="C1449" t="str">
            <v>und</v>
          </cell>
          <cell r="D1449">
            <v>5826.42</v>
          </cell>
          <cell r="E1449">
            <v>3949.25</v>
          </cell>
        </row>
        <row r="1450">
          <cell r="A1450" t="str">
            <v>2 S 04 101 60</v>
          </cell>
          <cell r="B1450" t="str">
            <v>Boca BSTC D=1,50 m - esc=15 AC/BC/PC</v>
          </cell>
          <cell r="C1450" t="str">
            <v>und</v>
          </cell>
          <cell r="D1450">
            <v>10371.530000000001</v>
          </cell>
          <cell r="E1450">
            <v>7030</v>
          </cell>
        </row>
        <row r="1451">
          <cell r="A1451" t="str">
            <v>2 S 04 101 61</v>
          </cell>
          <cell r="B1451" t="str">
            <v>Boca BSTC D=0,60 m - esc=30 AC/BC/PC</v>
          </cell>
          <cell r="C1451" t="str">
            <v>und</v>
          </cell>
          <cell r="D1451">
            <v>1818.69</v>
          </cell>
          <cell r="E1451">
            <v>1232.74</v>
          </cell>
        </row>
        <row r="1452">
          <cell r="A1452" t="str">
            <v>2 S 04 101 62</v>
          </cell>
          <cell r="B1452" t="str">
            <v>Boca BSTC D=0,80 m - esc=30 AC/BC/PC</v>
          </cell>
          <cell r="C1452" t="str">
            <v>und</v>
          </cell>
          <cell r="D1452">
            <v>2975.68</v>
          </cell>
          <cell r="E1452">
            <v>2016.97</v>
          </cell>
        </row>
        <row r="1453">
          <cell r="A1453" t="str">
            <v>2 S 04 101 63</v>
          </cell>
          <cell r="B1453" t="str">
            <v>Boca BSTC D=1,00 m - esc=30 AC/BC/PC</v>
          </cell>
          <cell r="C1453" t="str">
            <v>und</v>
          </cell>
          <cell r="D1453">
            <v>4520.91</v>
          </cell>
          <cell r="E1453">
            <v>3064.35</v>
          </cell>
        </row>
        <row r="1454">
          <cell r="A1454" t="str">
            <v>2 S 04 101 64</v>
          </cell>
          <cell r="B1454" t="str">
            <v>Boca BSTC D=1,20 m - esc=30 AC/BC/PC</v>
          </cell>
          <cell r="C1454" t="str">
            <v>und</v>
          </cell>
          <cell r="D1454">
            <v>6495.64</v>
          </cell>
          <cell r="E1454">
            <v>4402.8599999999997</v>
          </cell>
        </row>
        <row r="1455">
          <cell r="A1455" t="str">
            <v>2 S 04 101 65</v>
          </cell>
          <cell r="B1455" t="str">
            <v>Boca BSTC D=1,50 m - esc=30 AC/BC/PC</v>
          </cell>
          <cell r="C1455" t="str">
            <v>und</v>
          </cell>
          <cell r="D1455">
            <v>11594.69</v>
          </cell>
          <cell r="E1455">
            <v>7859.08</v>
          </cell>
        </row>
        <row r="1456">
          <cell r="A1456" t="str">
            <v>2 S 04 101 66</v>
          </cell>
          <cell r="B1456" t="str">
            <v>Boca BSTC D=0,60 m - esc=45 AC/BC/PC</v>
          </cell>
          <cell r="C1456" t="str">
            <v>und</v>
          </cell>
          <cell r="D1456">
            <v>2245.4299999999998</v>
          </cell>
          <cell r="E1456">
            <v>1521.99</v>
          </cell>
        </row>
        <row r="1457">
          <cell r="A1457" t="str">
            <v>2 S 04 101 67</v>
          </cell>
          <cell r="B1457" t="str">
            <v>Boca BSTC D=0,80 m - esc=45 AC/BC/PC</v>
          </cell>
          <cell r="C1457" t="str">
            <v>und</v>
          </cell>
          <cell r="D1457">
            <v>3957.91</v>
          </cell>
          <cell r="E1457">
            <v>2682.74</v>
          </cell>
        </row>
        <row r="1458">
          <cell r="A1458" t="str">
            <v>2 S 04 101 68</v>
          </cell>
          <cell r="B1458" t="str">
            <v>Boca BSTC D=1,00 m - esc=45 AC/BC/PC</v>
          </cell>
          <cell r="C1458" t="str">
            <v>und</v>
          </cell>
          <cell r="D1458">
            <v>5600.06</v>
          </cell>
          <cell r="E1458">
            <v>3795.82</v>
          </cell>
        </row>
        <row r="1459">
          <cell r="A1459" t="str">
            <v>2 S 04 101 69</v>
          </cell>
          <cell r="B1459" t="str">
            <v>Boca BSTC D=1,20 m - esc=45 AC/BC/PC</v>
          </cell>
          <cell r="C1459" t="str">
            <v>und</v>
          </cell>
          <cell r="D1459">
            <v>8049.16</v>
          </cell>
          <cell r="E1459">
            <v>5455.86</v>
          </cell>
        </row>
        <row r="1460">
          <cell r="A1460" t="str">
            <v>2 S 04 101 70</v>
          </cell>
          <cell r="B1460" t="str">
            <v>Boca BSTC D=1,50 m - esc=45 AC/BC/PC</v>
          </cell>
          <cell r="C1460" t="str">
            <v>und</v>
          </cell>
          <cell r="D1460">
            <v>14615.1</v>
          </cell>
          <cell r="E1460">
            <v>9906.3700000000008</v>
          </cell>
        </row>
        <row r="1461">
          <cell r="A1461" t="str">
            <v>2 S 04 110 01</v>
          </cell>
          <cell r="B1461" t="str">
            <v>Corpo BDTC D=1,00m</v>
          </cell>
          <cell r="C1461" t="str">
            <v>m</v>
          </cell>
          <cell r="D1461">
            <v>2269.7600000000002</v>
          </cell>
          <cell r="E1461">
            <v>1538.48</v>
          </cell>
        </row>
        <row r="1462">
          <cell r="A1462" t="str">
            <v>2 S 04 110 02</v>
          </cell>
          <cell r="B1462" t="str">
            <v>Corpo BDTC D=1,20m</v>
          </cell>
          <cell r="C1462" t="str">
            <v>m</v>
          </cell>
          <cell r="D1462">
            <v>2910.13</v>
          </cell>
          <cell r="E1462">
            <v>1972.54</v>
          </cell>
        </row>
        <row r="1463">
          <cell r="A1463" t="str">
            <v>2 S 04 110 03</v>
          </cell>
          <cell r="B1463" t="str">
            <v>Corpo BDTC D=1,50m</v>
          </cell>
          <cell r="C1463" t="str">
            <v>m</v>
          </cell>
          <cell r="D1463">
            <v>4522.63</v>
          </cell>
          <cell r="E1463">
            <v>3065.52</v>
          </cell>
        </row>
        <row r="1464">
          <cell r="A1464" t="str">
            <v>2 S 04 110 51</v>
          </cell>
          <cell r="B1464" t="str">
            <v>Corpo BDTC D=1,00 m AC/BC/PC</v>
          </cell>
          <cell r="C1464" t="str">
            <v>m</v>
          </cell>
          <cell r="D1464">
            <v>2566.41</v>
          </cell>
          <cell r="E1464">
            <v>1739.56</v>
          </cell>
        </row>
        <row r="1465">
          <cell r="A1465" t="str">
            <v>2 S 04 110 52</v>
          </cell>
          <cell r="B1465" t="str">
            <v>Corpo BDTC D=1,20 m AC/BC/PC</v>
          </cell>
          <cell r="C1465" t="str">
            <v>m</v>
          </cell>
          <cell r="D1465">
            <v>3257.35</v>
          </cell>
          <cell r="E1465">
            <v>2207.89</v>
          </cell>
        </row>
        <row r="1466">
          <cell r="A1466" t="str">
            <v>2 S 04 110 53</v>
          </cell>
          <cell r="B1466" t="str">
            <v>Corpo BDTC D=1,50 m AC/BC/PC</v>
          </cell>
          <cell r="C1466" t="str">
            <v>m</v>
          </cell>
          <cell r="D1466">
            <v>5033.9799999999996</v>
          </cell>
          <cell r="E1466">
            <v>3412.12</v>
          </cell>
        </row>
        <row r="1467">
          <cell r="A1467" t="str">
            <v>2 S 04 111 01</v>
          </cell>
          <cell r="B1467" t="str">
            <v>Boca BDTC D=1,00m normal</v>
          </cell>
          <cell r="C1467" t="str">
            <v>und</v>
          </cell>
          <cell r="D1467">
            <v>4697.6499999999996</v>
          </cell>
          <cell r="E1467">
            <v>3184.15</v>
          </cell>
        </row>
        <row r="1468">
          <cell r="A1468" t="str">
            <v>2 S 04 111 02</v>
          </cell>
          <cell r="B1468" t="str">
            <v>Boca BDTC D=1,20m normal</v>
          </cell>
          <cell r="C1468" t="str">
            <v>und</v>
          </cell>
          <cell r="D1468">
            <v>6658.09</v>
          </cell>
          <cell r="E1468">
            <v>4512.97</v>
          </cell>
        </row>
        <row r="1469">
          <cell r="A1469" t="str">
            <v>2 S 04 111 03</v>
          </cell>
          <cell r="B1469" t="str">
            <v>Boca BDTC D=1,50m normal</v>
          </cell>
          <cell r="C1469" t="str">
            <v>und</v>
          </cell>
          <cell r="D1469">
            <v>11343.23</v>
          </cell>
          <cell r="E1469">
            <v>7688.64</v>
          </cell>
        </row>
        <row r="1470">
          <cell r="A1470" t="str">
            <v>2 S 04 111 05</v>
          </cell>
          <cell r="B1470" t="str">
            <v>Boca BDTC D=1,00 m - esc.=15</v>
          </cell>
          <cell r="C1470" t="str">
            <v>und</v>
          </cell>
          <cell r="D1470">
            <v>4907.21</v>
          </cell>
          <cell r="E1470">
            <v>3326.19</v>
          </cell>
        </row>
        <row r="1471">
          <cell r="A1471" t="str">
            <v>2 S 04 111 06</v>
          </cell>
          <cell r="B1471" t="str">
            <v>Boca BDTC D=1,20 m - esc.=15</v>
          </cell>
          <cell r="C1471" t="str">
            <v>und</v>
          </cell>
          <cell r="D1471">
            <v>6966.48</v>
          </cell>
          <cell r="E1471">
            <v>4722</v>
          </cell>
        </row>
        <row r="1472">
          <cell r="A1472" t="str">
            <v>2 S 04 111 07</v>
          </cell>
          <cell r="B1472" t="str">
            <v>Boca BDTC D=1,50 m - esc.=15</v>
          </cell>
          <cell r="C1472" t="str">
            <v>und</v>
          </cell>
          <cell r="D1472">
            <v>11878.97</v>
          </cell>
          <cell r="E1472">
            <v>8051.77</v>
          </cell>
        </row>
        <row r="1473">
          <cell r="A1473" t="str">
            <v>2 S 04 111 08</v>
          </cell>
          <cell r="B1473" t="str">
            <v>Boca BDTC D=1,00 - esc.=30</v>
          </cell>
          <cell r="C1473" t="str">
            <v>und</v>
          </cell>
          <cell r="D1473">
            <v>5455.29</v>
          </cell>
          <cell r="E1473">
            <v>3697.69</v>
          </cell>
        </row>
        <row r="1474">
          <cell r="A1474" t="str">
            <v>2 S 04 111 09</v>
          </cell>
          <cell r="B1474" t="str">
            <v>Boca BDTC D=1,20 m - esc.=30</v>
          </cell>
          <cell r="C1474" t="str">
            <v>und</v>
          </cell>
          <cell r="D1474">
            <v>7748.21</v>
          </cell>
          <cell r="E1474">
            <v>5251.87</v>
          </cell>
        </row>
        <row r="1475">
          <cell r="A1475" t="str">
            <v>2 S 04 111 10</v>
          </cell>
          <cell r="B1475" t="str">
            <v>Boca BDTC D=1,50 m - esc.=30</v>
          </cell>
          <cell r="C1475" t="str">
            <v>und</v>
          </cell>
          <cell r="D1475">
            <v>13262.38</v>
          </cell>
          <cell r="E1475">
            <v>8989.4699999999993</v>
          </cell>
        </row>
        <row r="1476">
          <cell r="A1476" t="str">
            <v>2 S 04 111 11</v>
          </cell>
          <cell r="B1476" t="str">
            <v>Boca BDTC D=1,00 m - esc.=45</v>
          </cell>
          <cell r="C1476" t="str">
            <v>und</v>
          </cell>
          <cell r="D1476">
            <v>6732.79</v>
          </cell>
          <cell r="E1476">
            <v>4563.6000000000004</v>
          </cell>
        </row>
        <row r="1477">
          <cell r="A1477" t="str">
            <v>2 S 04 111 12</v>
          </cell>
          <cell r="B1477" t="str">
            <v>Boca BDTC D=1,20 m - esc.=45</v>
          </cell>
          <cell r="C1477" t="str">
            <v>und</v>
          </cell>
          <cell r="D1477">
            <v>9543.19</v>
          </cell>
          <cell r="E1477">
            <v>6468.54</v>
          </cell>
        </row>
        <row r="1478">
          <cell r="A1478" t="str">
            <v>2 S 04 111 13</v>
          </cell>
          <cell r="B1478" t="str">
            <v>Boca BDTC D=1,50 m - esc.=45</v>
          </cell>
          <cell r="C1478" t="str">
            <v>und</v>
          </cell>
          <cell r="D1478">
            <v>16323.67</v>
          </cell>
          <cell r="E1478">
            <v>11064.47</v>
          </cell>
        </row>
        <row r="1479">
          <cell r="A1479" t="str">
            <v>2 S 04 111 51</v>
          </cell>
          <cell r="B1479" t="str">
            <v>Boca BDTC D=1,00 m normal AC/BC/PC</v>
          </cell>
          <cell r="C1479" t="str">
            <v>und</v>
          </cell>
          <cell r="D1479">
            <v>5397.52</v>
          </cell>
          <cell r="E1479">
            <v>3658.53</v>
          </cell>
        </row>
        <row r="1480">
          <cell r="A1480" t="str">
            <v>2 S 04 111 52</v>
          </cell>
          <cell r="B1480" t="str">
            <v>Boca BDTC D=1,20 m normal AC/BC/PC</v>
          </cell>
          <cell r="C1480" t="str">
            <v>und</v>
          </cell>
          <cell r="D1480">
            <v>7737.56</v>
          </cell>
          <cell r="E1480">
            <v>5244.65</v>
          </cell>
        </row>
        <row r="1481">
          <cell r="A1481" t="str">
            <v>2 S 04 111 53</v>
          </cell>
          <cell r="B1481" t="str">
            <v>Boca BDTC D=1,50 m normal AC/BC/PC</v>
          </cell>
          <cell r="C1481" t="str">
            <v>und</v>
          </cell>
          <cell r="D1481">
            <v>13400.53</v>
          </cell>
          <cell r="E1481">
            <v>9083.11</v>
          </cell>
        </row>
        <row r="1482">
          <cell r="A1482" t="str">
            <v>2 S 04 111 55</v>
          </cell>
          <cell r="B1482" t="str">
            <v>Boca BDTC D=1,00 m - esc=15 AC/BC/PC</v>
          </cell>
          <cell r="C1482" t="str">
            <v>und</v>
          </cell>
          <cell r="D1482">
            <v>5639.7</v>
          </cell>
          <cell r="E1482">
            <v>3822.69</v>
          </cell>
        </row>
        <row r="1483">
          <cell r="A1483" t="str">
            <v>2 S 04 111 56</v>
          </cell>
          <cell r="B1483" t="str">
            <v>Boca BDTC D=1,20 m - esc=15 AC/BC/PC</v>
          </cell>
          <cell r="C1483" t="str">
            <v>und</v>
          </cell>
          <cell r="D1483">
            <v>8099.44</v>
          </cell>
          <cell r="E1483">
            <v>5489.94</v>
          </cell>
        </row>
        <row r="1484">
          <cell r="A1484" t="str">
            <v>2 S 04 111 57</v>
          </cell>
          <cell r="B1484" t="str">
            <v>Boca BDTC D=1,50 m - esc=15 AC/BC/PC</v>
          </cell>
          <cell r="C1484" t="str">
            <v>und</v>
          </cell>
          <cell r="D1484">
            <v>14039.76</v>
          </cell>
          <cell r="E1484">
            <v>9516.39</v>
          </cell>
        </row>
        <row r="1485">
          <cell r="A1485" t="str">
            <v>2 S 04 111 58</v>
          </cell>
          <cell r="B1485" t="str">
            <v>Boca BDTC D=1,00 m - esc=30 AC/BC/PC</v>
          </cell>
          <cell r="C1485" t="str">
            <v>und</v>
          </cell>
          <cell r="D1485">
            <v>6272.96</v>
          </cell>
          <cell r="E1485">
            <v>4251.92</v>
          </cell>
        </row>
        <row r="1486">
          <cell r="A1486" t="str">
            <v>2 S 04 111 59</v>
          </cell>
          <cell r="B1486" t="str">
            <v>Boca BDTC D=1,20 m - esc=30 AC/BC/PC</v>
          </cell>
          <cell r="C1486" t="str">
            <v>und</v>
          </cell>
          <cell r="D1486">
            <v>9014.35</v>
          </cell>
          <cell r="E1486">
            <v>6110.08</v>
          </cell>
        </row>
        <row r="1487">
          <cell r="A1487" t="str">
            <v>2 S 04 111 60</v>
          </cell>
          <cell r="B1487" t="str">
            <v>Boca BDTC D=1,50 m - esc=30 AC/BC/PC</v>
          </cell>
          <cell r="C1487" t="str">
            <v>und</v>
          </cell>
          <cell r="D1487">
            <v>15685.77</v>
          </cell>
          <cell r="E1487">
            <v>10632.09</v>
          </cell>
        </row>
        <row r="1488">
          <cell r="A1488" t="str">
            <v>2 S 04 111 61</v>
          </cell>
          <cell r="B1488" t="str">
            <v>Boca BDTC D=1,00 m - esc=45 AC/BC/PC</v>
          </cell>
          <cell r="C1488" t="str">
            <v>und</v>
          </cell>
          <cell r="D1488">
            <v>7748.72</v>
          </cell>
          <cell r="E1488">
            <v>5252.22</v>
          </cell>
        </row>
        <row r="1489">
          <cell r="A1489" t="str">
            <v>2 S 04 111 62</v>
          </cell>
          <cell r="B1489" t="str">
            <v>Boca BDTC D=1,20 m - esc=45 AC/BC/PC</v>
          </cell>
          <cell r="C1489" t="str">
            <v>und</v>
          </cell>
          <cell r="D1489">
            <v>11119.79</v>
          </cell>
          <cell r="E1489">
            <v>7537.19</v>
          </cell>
        </row>
        <row r="1490">
          <cell r="A1490" t="str">
            <v>2 S 04 111 63</v>
          </cell>
          <cell r="B1490" t="str">
            <v>Boca BDTC D=1,50 m - esc=45 AC/BC/PC</v>
          </cell>
          <cell r="C1490" t="str">
            <v>und</v>
          </cell>
          <cell r="D1490">
            <v>19354.62</v>
          </cell>
          <cell r="E1490">
            <v>13118.9</v>
          </cell>
        </row>
        <row r="1491">
          <cell r="A1491" t="str">
            <v>2 S 04 120 01</v>
          </cell>
          <cell r="B1491" t="str">
            <v>Corpo BTTC D=1,00m</v>
          </cell>
          <cell r="C1491" t="str">
            <v>m</v>
          </cell>
          <cell r="D1491">
            <v>3216.12</v>
          </cell>
          <cell r="E1491">
            <v>2179.94</v>
          </cell>
        </row>
        <row r="1492">
          <cell r="A1492" t="str">
            <v>2 S 04 120 02</v>
          </cell>
          <cell r="B1492" t="str">
            <v>Corpo BTTC D=1,20m</v>
          </cell>
          <cell r="C1492" t="str">
            <v>m</v>
          </cell>
          <cell r="D1492">
            <v>4313.83</v>
          </cell>
          <cell r="E1492">
            <v>2923.99</v>
          </cell>
        </row>
        <row r="1493">
          <cell r="A1493" t="str">
            <v>2 S 04 120 03</v>
          </cell>
          <cell r="B1493" t="str">
            <v>Corpo BTTC D=1,50m</v>
          </cell>
          <cell r="C1493" t="str">
            <v>m</v>
          </cell>
          <cell r="D1493">
            <v>6426.13</v>
          </cell>
          <cell r="E1493">
            <v>4355.74</v>
          </cell>
        </row>
        <row r="1494">
          <cell r="A1494" t="str">
            <v>2 S 04 120 51</v>
          </cell>
          <cell r="B1494" t="str">
            <v>Corpo BTTC D=1,00 m AC/BC/PC</v>
          </cell>
          <cell r="C1494" t="str">
            <v>m</v>
          </cell>
          <cell r="D1494">
            <v>3607.08</v>
          </cell>
          <cell r="E1494">
            <v>2444.94</v>
          </cell>
        </row>
        <row r="1495">
          <cell r="A1495" t="str">
            <v>2 S 04 120 52</v>
          </cell>
          <cell r="B1495" t="str">
            <v>Corpo BTTC D=1,20 m AC/BC/PC</v>
          </cell>
          <cell r="C1495" t="str">
            <v>m</v>
          </cell>
          <cell r="D1495">
            <v>4834.68</v>
          </cell>
          <cell r="E1495">
            <v>3277.03</v>
          </cell>
        </row>
        <row r="1496">
          <cell r="A1496" t="str">
            <v>2 S 04 120 53</v>
          </cell>
          <cell r="B1496" t="str">
            <v>Corpo BTTC D=1,50 m AC/BC/PC</v>
          </cell>
          <cell r="C1496" t="str">
            <v>m</v>
          </cell>
          <cell r="D1496">
            <v>7160.41</v>
          </cell>
          <cell r="E1496">
            <v>4853.45</v>
          </cell>
        </row>
        <row r="1497">
          <cell r="A1497" t="str">
            <v>2 S 04 121 01</v>
          </cell>
          <cell r="B1497" t="str">
            <v>Boca BTTC D=1,00m normal</v>
          </cell>
          <cell r="C1497" t="str">
            <v>und</v>
          </cell>
          <cell r="D1497">
            <v>6024.71</v>
          </cell>
          <cell r="E1497">
            <v>4083.65</v>
          </cell>
        </row>
        <row r="1498">
          <cell r="A1498" t="str">
            <v>2 S 04 121 02</v>
          </cell>
          <cell r="B1498" t="str">
            <v>Boca BTTC D=1,20m normal</v>
          </cell>
          <cell r="C1498" t="str">
            <v>und</v>
          </cell>
          <cell r="D1498">
            <v>8545.0300000000007</v>
          </cell>
          <cell r="E1498">
            <v>5791.97</v>
          </cell>
        </row>
        <row r="1499">
          <cell r="A1499" t="str">
            <v>2 S 04 121 03</v>
          </cell>
          <cell r="B1499" t="str">
            <v>Boca BTTC D=1,50m normal</v>
          </cell>
          <cell r="C1499" t="str">
            <v>und</v>
          </cell>
          <cell r="D1499">
            <v>14379.94</v>
          </cell>
          <cell r="E1499">
            <v>9746.9699999999993</v>
          </cell>
        </row>
        <row r="1500">
          <cell r="A1500" t="str">
            <v>2 S 04 121 04</v>
          </cell>
          <cell r="B1500" t="str">
            <v>Boca BTTC D=1,00 m - esc.=15</v>
          </cell>
          <cell r="C1500" t="str">
            <v>und</v>
          </cell>
          <cell r="D1500">
            <v>6277.69</v>
          </cell>
          <cell r="E1500">
            <v>4255.13</v>
          </cell>
        </row>
        <row r="1501">
          <cell r="A1501" t="str">
            <v>2 S 04 121 05</v>
          </cell>
          <cell r="B1501" t="str">
            <v>Boca BTTC D=1,20 m - esc.=15</v>
          </cell>
          <cell r="C1501" t="str">
            <v>und</v>
          </cell>
          <cell r="D1501">
            <v>8922.9</v>
          </cell>
          <cell r="E1501">
            <v>6048.1</v>
          </cell>
        </row>
        <row r="1502">
          <cell r="A1502" t="str">
            <v>2 S 04 121 06</v>
          </cell>
          <cell r="B1502" t="str">
            <v>Boca BTTC D=1,50 m - esc.=15</v>
          </cell>
          <cell r="C1502" t="str">
            <v>und</v>
          </cell>
          <cell r="D1502">
            <v>15028.86</v>
          </cell>
          <cell r="E1502">
            <v>10186.82</v>
          </cell>
        </row>
        <row r="1503">
          <cell r="A1503" t="str">
            <v>2 S 04 121 07</v>
          </cell>
          <cell r="B1503" t="str">
            <v>Boca BTTC D=1,00 m - esc.=30</v>
          </cell>
          <cell r="C1503" t="str">
            <v>und</v>
          </cell>
          <cell r="D1503">
            <v>6984.62</v>
          </cell>
          <cell r="E1503">
            <v>4734.3</v>
          </cell>
        </row>
        <row r="1504">
          <cell r="A1504" t="str">
            <v>2 S 04 121 08</v>
          </cell>
          <cell r="B1504" t="str">
            <v>Boca BTTC D=1,20 m - esc.=30</v>
          </cell>
          <cell r="C1504" t="str">
            <v>und</v>
          </cell>
          <cell r="D1504">
            <v>9921.67</v>
          </cell>
          <cell r="E1504">
            <v>6725.08</v>
          </cell>
        </row>
        <row r="1505">
          <cell r="A1505" t="str">
            <v>2 S 04 121 09</v>
          </cell>
          <cell r="B1505" t="str">
            <v>Boca BTTC D=1,50 m - esc.=30</v>
          </cell>
          <cell r="C1505" t="str">
            <v>und</v>
          </cell>
          <cell r="D1505">
            <v>16755.47</v>
          </cell>
          <cell r="E1505">
            <v>11357.15</v>
          </cell>
        </row>
        <row r="1506">
          <cell r="A1506" t="str">
            <v>2 S 04 121 10</v>
          </cell>
          <cell r="B1506" t="str">
            <v>Boca BTTC D=1,00 m - esc.=45</v>
          </cell>
          <cell r="C1506" t="str">
            <v>und</v>
          </cell>
          <cell r="D1506">
            <v>8577.18</v>
          </cell>
          <cell r="E1506">
            <v>5813.76</v>
          </cell>
        </row>
        <row r="1507">
          <cell r="A1507" t="str">
            <v>2 S 04 121 11</v>
          </cell>
          <cell r="B1507" t="str">
            <v>Boca BTTC D=1,20 m - esc.=45</v>
          </cell>
          <cell r="C1507" t="str">
            <v>und</v>
          </cell>
          <cell r="D1507">
            <v>12190.47</v>
          </cell>
          <cell r="E1507">
            <v>8262.91</v>
          </cell>
        </row>
        <row r="1508">
          <cell r="A1508" t="str">
            <v>2 S 04 121 12</v>
          </cell>
          <cell r="B1508" t="str">
            <v>Boca BTTC D=1,50 m - esc.=45</v>
          </cell>
          <cell r="C1508" t="str">
            <v>und</v>
          </cell>
          <cell r="D1508">
            <v>20692.509999999998</v>
          </cell>
          <cell r="E1508">
            <v>14025.74</v>
          </cell>
        </row>
        <row r="1509">
          <cell r="A1509" t="str">
            <v>2 S 04 121 51</v>
          </cell>
          <cell r="B1509" t="str">
            <v>Boca BTTC D=1,00 m normal AC/BC/PC</v>
          </cell>
          <cell r="C1509" t="str">
            <v>und</v>
          </cell>
          <cell r="D1509">
            <v>6937.84</v>
          </cell>
          <cell r="E1509">
            <v>4702.59</v>
          </cell>
        </row>
        <row r="1510">
          <cell r="A1510" t="str">
            <v>2 S 04 121 52</v>
          </cell>
          <cell r="B1510" t="str">
            <v>Boca BTTC D=1,20 m normal AC/BC/PC</v>
          </cell>
          <cell r="C1510" t="str">
            <v>und</v>
          </cell>
          <cell r="D1510">
            <v>9952.77</v>
          </cell>
          <cell r="E1510">
            <v>6746.16</v>
          </cell>
        </row>
        <row r="1511">
          <cell r="A1511" t="str">
            <v>2 S 04 121 53</v>
          </cell>
          <cell r="B1511" t="str">
            <v>Boca BTTC D=1,50 m normal AC/BC/PC</v>
          </cell>
          <cell r="C1511" t="str">
            <v>und</v>
          </cell>
          <cell r="D1511">
            <v>17034.400000000001</v>
          </cell>
          <cell r="E1511">
            <v>11546.21</v>
          </cell>
        </row>
        <row r="1512">
          <cell r="A1512" t="str">
            <v>2 S 04 121 54</v>
          </cell>
          <cell r="B1512" t="str">
            <v>Boca BTTC D=1,00 m - esc=15 AC/BC/PC</v>
          </cell>
          <cell r="C1512" t="str">
            <v>und</v>
          </cell>
          <cell r="D1512">
            <v>7230.56</v>
          </cell>
          <cell r="E1512">
            <v>4901</v>
          </cell>
        </row>
        <row r="1513">
          <cell r="A1513" t="str">
            <v>2 S 04 121 55</v>
          </cell>
          <cell r="B1513" t="str">
            <v>Boca BTTC D=1,20 m - esc=15 AC/BC/PC</v>
          </cell>
          <cell r="C1513" t="str">
            <v>und</v>
          </cell>
          <cell r="D1513">
            <v>10395.76</v>
          </cell>
          <cell r="E1513">
            <v>7046.43</v>
          </cell>
        </row>
        <row r="1514">
          <cell r="A1514" t="str">
            <v>2 S 04 121 56</v>
          </cell>
          <cell r="B1514" t="str">
            <v>Boca BTTC D=1,50 m - esc=15 AC/BC/PC</v>
          </cell>
          <cell r="C1514" t="str">
            <v>und</v>
          </cell>
          <cell r="D1514">
            <v>17807.669999999998</v>
          </cell>
          <cell r="E1514">
            <v>12070.35</v>
          </cell>
        </row>
        <row r="1515">
          <cell r="A1515" t="str">
            <v>2 S 04 121 57</v>
          </cell>
          <cell r="B1515" t="str">
            <v>Boca BTTC D=1,00 m - esc=30 AC/BC/PC</v>
          </cell>
          <cell r="C1515" t="str">
            <v>und</v>
          </cell>
          <cell r="D1515">
            <v>8047.65</v>
          </cell>
          <cell r="E1515">
            <v>5454.84</v>
          </cell>
        </row>
        <row r="1516">
          <cell r="A1516" t="str">
            <v>2 S 04 121 58</v>
          </cell>
          <cell r="B1516" t="str">
            <v>Boca BTTC D=1,20 m - esc=30 AC/BC/PC</v>
          </cell>
          <cell r="C1516" t="str">
            <v>und</v>
          </cell>
          <cell r="D1516">
            <v>11565.42</v>
          </cell>
          <cell r="E1516">
            <v>7839.24</v>
          </cell>
        </row>
        <row r="1517">
          <cell r="A1517" t="str">
            <v>2 S 04 121 59</v>
          </cell>
          <cell r="B1517" t="str">
            <v>Boca BTTC D=1,50 m - esc=30 AC/BC/PC</v>
          </cell>
          <cell r="C1517" t="str">
            <v>und</v>
          </cell>
          <cell r="D1517">
            <v>19864.41</v>
          </cell>
          <cell r="E1517">
            <v>13464.44</v>
          </cell>
        </row>
        <row r="1518">
          <cell r="A1518" t="str">
            <v>2 S 04 121 60</v>
          </cell>
          <cell r="B1518" t="str">
            <v>Boca BTTC D=1,00 m - esc=45 AC/BC/PC</v>
          </cell>
          <cell r="C1518" t="str">
            <v>und</v>
          </cell>
          <cell r="D1518">
            <v>9892.52</v>
          </cell>
          <cell r="E1518">
            <v>6705.32</v>
          </cell>
        </row>
        <row r="1519">
          <cell r="A1519" t="str">
            <v>2 S 04 121 61</v>
          </cell>
          <cell r="B1519" t="str">
            <v>Boca BTTC D=1,20 m - esc=45 AC/BC/PC</v>
          </cell>
          <cell r="C1519" t="str">
            <v>und</v>
          </cell>
          <cell r="D1519">
            <v>14228.11</v>
          </cell>
          <cell r="E1519">
            <v>9644.06</v>
          </cell>
        </row>
        <row r="1520">
          <cell r="A1520" t="str">
            <v>2 S 04 121 62</v>
          </cell>
          <cell r="B1520" t="str">
            <v>Boca BTTC D=1,50 m - esc=45 AC/BC/PC</v>
          </cell>
          <cell r="C1520" t="str">
            <v>und</v>
          </cell>
          <cell r="D1520">
            <v>24563.7</v>
          </cell>
          <cell r="E1520">
            <v>16649.7</v>
          </cell>
        </row>
        <row r="1521">
          <cell r="A1521" t="str">
            <v>2 S 04 200 01</v>
          </cell>
          <cell r="B1521" t="str">
            <v>Corpo BSCC1,50 x1,50 m alt.0 a 1,00 m</v>
          </cell>
          <cell r="C1521" t="str">
            <v>m</v>
          </cell>
          <cell r="D1521">
            <v>2625.49</v>
          </cell>
          <cell r="E1521">
            <v>1779.6</v>
          </cell>
        </row>
        <row r="1522">
          <cell r="A1522" t="str">
            <v>2 S 04 200 02</v>
          </cell>
          <cell r="B1522" t="str">
            <v>Corpo BSCC2,00 x2,00 m alt.0 a 1,00 m</v>
          </cell>
          <cell r="C1522" t="str">
            <v>m</v>
          </cell>
          <cell r="D1522">
            <v>3866.37</v>
          </cell>
          <cell r="E1522">
            <v>2620.69</v>
          </cell>
        </row>
        <row r="1523">
          <cell r="A1523" t="str">
            <v>2 S 04 200 03</v>
          </cell>
          <cell r="B1523" t="str">
            <v>Corpo BSCC2,50 x2,50 m alt.0 a 1,00 m</v>
          </cell>
          <cell r="C1523" t="str">
            <v>m</v>
          </cell>
          <cell r="D1523">
            <v>5367.68</v>
          </cell>
          <cell r="E1523">
            <v>3638.31</v>
          </cell>
        </row>
        <row r="1524">
          <cell r="A1524" t="str">
            <v>2 S 04 200 04</v>
          </cell>
          <cell r="B1524" t="str">
            <v>Corpo BSCC3,00 x3,00 m alt.0 a 1,00 m</v>
          </cell>
          <cell r="C1524" t="str">
            <v>m</v>
          </cell>
          <cell r="D1524">
            <v>7091.19</v>
          </cell>
          <cell r="E1524">
            <v>4806.53</v>
          </cell>
        </row>
        <row r="1525">
          <cell r="A1525" t="str">
            <v>2 S 04 200 05</v>
          </cell>
          <cell r="B1525" t="str">
            <v>Corpo BSCC1,50 x1,50 m alt.1,00 a 2,50 m</v>
          </cell>
          <cell r="C1525" t="str">
            <v>m</v>
          </cell>
          <cell r="D1525">
            <v>2329.9499999999998</v>
          </cell>
          <cell r="E1525">
            <v>1579.28</v>
          </cell>
        </row>
        <row r="1526">
          <cell r="A1526" t="str">
            <v>2 S 04 200 06</v>
          </cell>
          <cell r="B1526" t="str">
            <v>Corpo BSCC2,00 x2,00 m alt.1,00 a 2,50 m</v>
          </cell>
          <cell r="C1526" t="str">
            <v>m</v>
          </cell>
          <cell r="D1526">
            <v>3385.14</v>
          </cell>
          <cell r="E1526">
            <v>2294.5100000000002</v>
          </cell>
        </row>
        <row r="1527">
          <cell r="A1527" t="str">
            <v>2 S 04 200 07</v>
          </cell>
          <cell r="B1527" t="str">
            <v>Corpo BSCC2,50 x2,50 m alt.1,00 a 2,50 m</v>
          </cell>
          <cell r="C1527" t="str">
            <v>m</v>
          </cell>
          <cell r="D1527">
            <v>5069.3</v>
          </cell>
          <cell r="E1527">
            <v>3436.06</v>
          </cell>
        </row>
        <row r="1528">
          <cell r="A1528" t="str">
            <v>2 S 04 200 08</v>
          </cell>
          <cell r="B1528" t="str">
            <v>Corpo BSCC3,00 x3,00 m alt.1,00 a 2,50 m</v>
          </cell>
          <cell r="C1528" t="str">
            <v>m</v>
          </cell>
          <cell r="D1528">
            <v>6765.78</v>
          </cell>
          <cell r="E1528">
            <v>4585.96</v>
          </cell>
        </row>
        <row r="1529">
          <cell r="A1529" t="str">
            <v>2 S 04 200 09</v>
          </cell>
          <cell r="B1529" t="str">
            <v>Corpo BSCC1,50 x1,50 m alt.2,50 a 5,00 m</v>
          </cell>
          <cell r="C1529" t="str">
            <v>m</v>
          </cell>
          <cell r="D1529">
            <v>2563.52</v>
          </cell>
          <cell r="E1529">
            <v>1737.6</v>
          </cell>
        </row>
        <row r="1530">
          <cell r="A1530" t="str">
            <v>2 S 04 200 10</v>
          </cell>
          <cell r="B1530" t="str">
            <v>Corpo BSCC2,00 x2,00 m alt.2,50 a 5,00 m</v>
          </cell>
          <cell r="C1530" t="str">
            <v>m</v>
          </cell>
          <cell r="D1530">
            <v>3945.52</v>
          </cell>
          <cell r="E1530">
            <v>2674.34</v>
          </cell>
        </row>
        <row r="1531">
          <cell r="A1531" t="str">
            <v>2 S 04 200 11</v>
          </cell>
          <cell r="B1531" t="str">
            <v>Corpo BSCC2,50 x2,50 m alt.2,50 a 5,00 m</v>
          </cell>
          <cell r="C1531" t="str">
            <v>m</v>
          </cell>
          <cell r="D1531">
            <v>5928.01</v>
          </cell>
          <cell r="E1531">
            <v>4018.11</v>
          </cell>
        </row>
        <row r="1532">
          <cell r="A1532" t="str">
            <v>2 S 04 200 12</v>
          </cell>
          <cell r="B1532" t="str">
            <v>Corpo BSCC3,00 x3,00 m alt.2,50 a 5,00 m</v>
          </cell>
          <cell r="C1532" t="str">
            <v>m</v>
          </cell>
          <cell r="D1532">
            <v>8423.92</v>
          </cell>
          <cell r="E1532">
            <v>5709.88</v>
          </cell>
        </row>
        <row r="1533">
          <cell r="A1533" t="str">
            <v>2 S 04 200 13</v>
          </cell>
          <cell r="B1533" t="str">
            <v>Corpo BSCC1,50 x1,50 m alt.5,00 a 7,50 m</v>
          </cell>
          <cell r="C1533" t="str">
            <v>m</v>
          </cell>
          <cell r="D1533">
            <v>2980.89</v>
          </cell>
          <cell r="E1533">
            <v>2020.5</v>
          </cell>
        </row>
        <row r="1534">
          <cell r="A1534" t="str">
            <v>2 S 04 200 14</v>
          </cell>
          <cell r="B1534" t="str">
            <v>Corpo BSCC2,00 x2,00 m alt.5,00 a 7,50 m</v>
          </cell>
          <cell r="C1534" t="str">
            <v>m</v>
          </cell>
          <cell r="D1534">
            <v>4481.6099999999997</v>
          </cell>
          <cell r="E1534">
            <v>3037.71</v>
          </cell>
        </row>
        <row r="1535">
          <cell r="A1535" t="str">
            <v>2 S 04 200 15</v>
          </cell>
          <cell r="B1535" t="str">
            <v>Corpo BSCC2,50 x2,50 m alt.5,00 a 7,50 m</v>
          </cell>
          <cell r="C1535" t="str">
            <v>m</v>
          </cell>
          <cell r="D1535">
            <v>6540.4</v>
          </cell>
          <cell r="E1535">
            <v>4433.2</v>
          </cell>
        </row>
        <row r="1536">
          <cell r="A1536" t="str">
            <v>2 S 04 200 16</v>
          </cell>
          <cell r="B1536" t="str">
            <v>Corpo BSCC3,00 x3,00 m alt.5,00 a 7,50 m</v>
          </cell>
          <cell r="C1536" t="str">
            <v>m</v>
          </cell>
          <cell r="D1536">
            <v>9258.91</v>
          </cell>
          <cell r="E1536">
            <v>6275.85</v>
          </cell>
        </row>
        <row r="1537">
          <cell r="A1537" t="str">
            <v>2 S 04 200 17</v>
          </cell>
          <cell r="B1537" t="str">
            <v>Corpo BSCC1,50 x1,50 m alt.7,50 a 10,00 m</v>
          </cell>
          <cell r="C1537" t="str">
            <v>m</v>
          </cell>
          <cell r="D1537">
            <v>3344.4</v>
          </cell>
          <cell r="E1537">
            <v>2266.89</v>
          </cell>
        </row>
        <row r="1538">
          <cell r="A1538" t="str">
            <v>2 S 04 200 18</v>
          </cell>
          <cell r="B1538" t="str">
            <v>Corpo BSCC2,00 x2,00 m alt.7,50 a 10,00 m</v>
          </cell>
          <cell r="C1538" t="str">
            <v>m</v>
          </cell>
          <cell r="D1538">
            <v>4973.7</v>
          </cell>
          <cell r="E1538">
            <v>3371.26</v>
          </cell>
        </row>
        <row r="1539">
          <cell r="A1539" t="str">
            <v>2 S 04 200 19</v>
          </cell>
          <cell r="B1539" t="str">
            <v>Corpo BSCC2,50 x2,50 m alt.7,50 a 10,00 m</v>
          </cell>
          <cell r="C1539" t="str">
            <v>m</v>
          </cell>
          <cell r="D1539">
            <v>7321.01</v>
          </cell>
          <cell r="E1539">
            <v>4962.3100000000004</v>
          </cell>
        </row>
        <row r="1540">
          <cell r="A1540" t="str">
            <v>2 S 04 200 20</v>
          </cell>
          <cell r="B1540" t="str">
            <v>Corpo BSCC3,00 x3,00 m alt.7,50 a 10,00 m</v>
          </cell>
          <cell r="C1540" t="str">
            <v>m</v>
          </cell>
          <cell r="D1540">
            <v>10055.94</v>
          </cell>
          <cell r="E1540">
            <v>6816.09</v>
          </cell>
        </row>
        <row r="1541">
          <cell r="A1541" t="str">
            <v>2 S 04 200 21</v>
          </cell>
          <cell r="B1541" t="str">
            <v>Corpo BSCC1,50 x1,50 m alt.10,00 a 12,50 m</v>
          </cell>
          <cell r="C1541" t="str">
            <v>m</v>
          </cell>
          <cell r="D1541">
            <v>3506.65</v>
          </cell>
          <cell r="E1541">
            <v>2376.87</v>
          </cell>
        </row>
        <row r="1542">
          <cell r="A1542" t="str">
            <v>2 S 04 200 22</v>
          </cell>
          <cell r="B1542" t="str">
            <v>Corpo BSCC2,00 x2,00 m alt.10,00 a 12,50 m</v>
          </cell>
          <cell r="C1542" t="str">
            <v>m</v>
          </cell>
          <cell r="D1542">
            <v>5499.33</v>
          </cell>
          <cell r="E1542">
            <v>3727.54</v>
          </cell>
        </row>
        <row r="1543">
          <cell r="A1543" t="str">
            <v>2 S 04 200 23</v>
          </cell>
          <cell r="B1543" t="str">
            <v>Corpo BSCC2,50 x2,50 m alt.10,00 a 12,50 m</v>
          </cell>
          <cell r="C1543" t="str">
            <v>m</v>
          </cell>
          <cell r="D1543">
            <v>7905.83</v>
          </cell>
          <cell r="E1543">
            <v>5358.71</v>
          </cell>
        </row>
        <row r="1544">
          <cell r="A1544" t="str">
            <v>2 S 04 200 24</v>
          </cell>
          <cell r="B1544" t="str">
            <v>Corpo BSCC3,00 a 3,00 m alt. 10,00 a 12,50 m</v>
          </cell>
          <cell r="C1544" t="str">
            <v>m</v>
          </cell>
          <cell r="D1544">
            <v>11075.84</v>
          </cell>
          <cell r="E1544">
            <v>7507.4</v>
          </cell>
        </row>
        <row r="1545">
          <cell r="A1545" t="str">
            <v>2 S 04 200 25</v>
          </cell>
          <cell r="B1545" t="str">
            <v>Corpo BSCC1,50 x1,50 m alt.12,50 a 15,00 m</v>
          </cell>
          <cell r="C1545" t="str">
            <v>m</v>
          </cell>
          <cell r="D1545">
            <v>3726</v>
          </cell>
          <cell r="E1545">
            <v>2525.5500000000002</v>
          </cell>
        </row>
        <row r="1546">
          <cell r="A1546" t="str">
            <v>2 S 04 200 26</v>
          </cell>
          <cell r="B1546" t="str">
            <v>Corpo BSCC2,00 a 2,00 m alt. 12,50 a 15,00 m</v>
          </cell>
          <cell r="C1546" t="str">
            <v>m</v>
          </cell>
          <cell r="D1546">
            <v>5980.33</v>
          </cell>
          <cell r="E1546">
            <v>4053.57</v>
          </cell>
        </row>
        <row r="1547">
          <cell r="A1547" t="str">
            <v>2 S 04 200 27</v>
          </cell>
          <cell r="B1547" t="str">
            <v>Corpo BSCC2,50 x2,50 m alt.12,50 a 15,00 m</v>
          </cell>
          <cell r="C1547" t="str">
            <v>m</v>
          </cell>
          <cell r="D1547">
            <v>8822.26</v>
          </cell>
          <cell r="E1547">
            <v>5979.88</v>
          </cell>
        </row>
        <row r="1548">
          <cell r="A1548" t="str">
            <v>2 S 04 200 28</v>
          </cell>
          <cell r="B1548" t="str">
            <v>Corpo BSCC3,00 x3,00 m alt.12,50 a 15,00 m</v>
          </cell>
          <cell r="C1548" t="str">
            <v>m</v>
          </cell>
          <cell r="D1548">
            <v>11815.22</v>
          </cell>
          <cell r="E1548">
            <v>8008.56</v>
          </cell>
        </row>
        <row r="1549">
          <cell r="A1549" t="str">
            <v>2 S 04 200 51</v>
          </cell>
          <cell r="B1549" t="str">
            <v>Corpo BSCC1,50 x1,50 m alt.0 a 1,00 m AC/BC</v>
          </cell>
          <cell r="C1549" t="str">
            <v>m</v>
          </cell>
          <cell r="D1549">
            <v>2774.8</v>
          </cell>
          <cell r="E1549">
            <v>1880.81</v>
          </cell>
        </row>
        <row r="1550">
          <cell r="A1550" t="str">
            <v>2 S 04 200 52</v>
          </cell>
          <cell r="B1550" t="str">
            <v>Corpo BSCC2,00 x2,00 m alt.0 a 1,00 m AC/BC</v>
          </cell>
          <cell r="C1550" t="str">
            <v>m</v>
          </cell>
          <cell r="D1550">
            <v>4095.11</v>
          </cell>
          <cell r="E1550">
            <v>2775.74</v>
          </cell>
        </row>
        <row r="1551">
          <cell r="A1551" t="str">
            <v>2 S 04 200 53</v>
          </cell>
          <cell r="B1551" t="str">
            <v>Corpo BSCC 2,50 x 2,50 m alt. 0 a 1,00 m AC/BC</v>
          </cell>
          <cell r="C1551" t="str">
            <v>m</v>
          </cell>
          <cell r="D1551">
            <v>5745.07</v>
          </cell>
          <cell r="E1551">
            <v>3894.11</v>
          </cell>
        </row>
        <row r="1552">
          <cell r="A1552" t="str">
            <v>2 S 04 200 54</v>
          </cell>
          <cell r="B1552" t="str">
            <v>Corpo BSCC 3,00 x 3,00 m alt. 0 a 1,00 m AC/BC</v>
          </cell>
          <cell r="C1552" t="str">
            <v>m</v>
          </cell>
          <cell r="D1552">
            <v>7624.49</v>
          </cell>
          <cell r="E1552">
            <v>5168.01</v>
          </cell>
        </row>
        <row r="1553">
          <cell r="A1553" t="str">
            <v>2 S 04 200 55</v>
          </cell>
          <cell r="B1553" t="str">
            <v>Corpo BSCC 1,50 x 1,50 m alt. 1,00 a 2,50 m AC/BC</v>
          </cell>
          <cell r="C1553" t="str">
            <v>m</v>
          </cell>
          <cell r="D1553">
            <v>2513.92</v>
          </cell>
          <cell r="E1553">
            <v>1703.98</v>
          </cell>
        </row>
        <row r="1554">
          <cell r="A1554" t="str">
            <v>2 S 04 200 56</v>
          </cell>
          <cell r="B1554" t="str">
            <v>Corpo BSCC 2,00 x 2,00 m alt. 1,00 a 2,50 m AC/BC</v>
          </cell>
          <cell r="C1554" t="str">
            <v>m</v>
          </cell>
          <cell r="D1554">
            <v>3621.57</v>
          </cell>
          <cell r="E1554">
            <v>2454.7600000000002</v>
          </cell>
        </row>
        <row r="1555">
          <cell r="A1555" t="str">
            <v>2 S 04 200 57</v>
          </cell>
          <cell r="B1555" t="str">
            <v>Corpo BSCC 2,50 x 2,50 m alt. 1,00 a 2,50 m AC/BC</v>
          </cell>
          <cell r="C1555" t="str">
            <v>m</v>
          </cell>
          <cell r="D1555">
            <v>5446.69</v>
          </cell>
          <cell r="E1555">
            <v>3691.86</v>
          </cell>
        </row>
        <row r="1556">
          <cell r="A1556" t="str">
            <v>2 S 04 200 58</v>
          </cell>
          <cell r="B1556" t="str">
            <v>Corpo BSCC 3,00 x 3,00 m alt. 1,00 a 2,50 m AC/BC</v>
          </cell>
          <cell r="C1556" t="str">
            <v>m</v>
          </cell>
          <cell r="D1556">
            <v>7310.29</v>
          </cell>
          <cell r="E1556">
            <v>4955.04</v>
          </cell>
        </row>
        <row r="1557">
          <cell r="A1557" t="str">
            <v>2 S 04 200 59</v>
          </cell>
          <cell r="B1557" t="str">
            <v>Corpo BSCC 1,50 x 1,50 m alt. 2,50 a 5,00 m AC/BC</v>
          </cell>
          <cell r="C1557" t="str">
            <v>m</v>
          </cell>
          <cell r="D1557">
            <v>2747.51</v>
          </cell>
          <cell r="E1557">
            <v>1862.31</v>
          </cell>
        </row>
        <row r="1558">
          <cell r="A1558" t="str">
            <v>2 S 04 200 60</v>
          </cell>
          <cell r="B1558" t="str">
            <v>Corpo BSCC 2,00 x 2,00 m alt. 2,50 a 5,00 m AC/BC</v>
          </cell>
          <cell r="C1558" t="str">
            <v>m</v>
          </cell>
          <cell r="D1558">
            <v>4255.07</v>
          </cell>
          <cell r="E1558">
            <v>2884.16</v>
          </cell>
        </row>
        <row r="1559">
          <cell r="A1559" t="str">
            <v>2 S 04 200 61</v>
          </cell>
          <cell r="B1559" t="str">
            <v>Corpo BSCC 2,50 x 2,50 m alt. 2,50 a 5,00 m AC/BC</v>
          </cell>
          <cell r="C1559" t="str">
            <v>m</v>
          </cell>
          <cell r="D1559">
            <v>6305.4</v>
          </cell>
          <cell r="E1559">
            <v>4273.91</v>
          </cell>
        </row>
        <row r="1560">
          <cell r="A1560" t="str">
            <v>2 S 04 200 62</v>
          </cell>
          <cell r="B1560" t="str">
            <v>Corpo BSCC 3,00 x 3,00 m alt. 2,50 a 5,00 m AC/BC</v>
          </cell>
          <cell r="C1560" t="str">
            <v>m</v>
          </cell>
          <cell r="D1560">
            <v>9083.11</v>
          </cell>
          <cell r="E1560">
            <v>6156.69</v>
          </cell>
        </row>
        <row r="1561">
          <cell r="A1561" t="str">
            <v>2 S 04 200 63</v>
          </cell>
          <cell r="B1561" t="str">
            <v>Corpo BSCC 1,50 a 1,50 m alt. 5,00 a 7,50 m AC/BC</v>
          </cell>
          <cell r="C1561" t="str">
            <v>m</v>
          </cell>
          <cell r="D1561">
            <v>3164.88</v>
          </cell>
          <cell r="E1561">
            <v>2145.21</v>
          </cell>
        </row>
        <row r="1562">
          <cell r="A1562" t="str">
            <v>2 S 04 200 64</v>
          </cell>
          <cell r="B1562" t="str">
            <v>Corpo BSCC 2,00 x 2,00 m alt. 5,00 a 7,50 m AC/BC</v>
          </cell>
          <cell r="C1562" t="str">
            <v>m</v>
          </cell>
          <cell r="D1562">
            <v>4791.16</v>
          </cell>
          <cell r="E1562">
            <v>3247.53</v>
          </cell>
        </row>
        <row r="1563">
          <cell r="A1563" t="str">
            <v>2 S 04 200 65</v>
          </cell>
          <cell r="B1563" t="str">
            <v>Corpo BSCC 2,50 x 2,50 m alt. 5,00 a 7,50 m AC/BC</v>
          </cell>
          <cell r="C1563" t="str">
            <v>m</v>
          </cell>
          <cell r="D1563">
            <v>7003.8</v>
          </cell>
          <cell r="E1563">
            <v>4747.3</v>
          </cell>
        </row>
        <row r="1564">
          <cell r="A1564" t="str">
            <v>2 S 04 200 66</v>
          </cell>
          <cell r="B1564" t="str">
            <v>Corpo BSCC 3,00 x 3,00 m alt. 5,00 a 7,50 m AC/BC</v>
          </cell>
          <cell r="C1564" t="str">
            <v>m</v>
          </cell>
          <cell r="D1564">
            <v>9918.08</v>
          </cell>
          <cell r="E1564">
            <v>6722.65</v>
          </cell>
        </row>
        <row r="1565">
          <cell r="A1565" t="str">
            <v>2 S 04 200 67</v>
          </cell>
          <cell r="B1565" t="str">
            <v>Corpo BSCC 1,50 x 1,50 m alt. 7,50 a 10,00 m AC/BC</v>
          </cell>
          <cell r="C1565" t="str">
            <v>m</v>
          </cell>
          <cell r="D1565">
            <v>3587.18</v>
          </cell>
          <cell r="E1565">
            <v>2431.4499999999998</v>
          </cell>
        </row>
        <row r="1566">
          <cell r="A1566" t="str">
            <v>2 S 04 200 68</v>
          </cell>
          <cell r="B1566" t="str">
            <v>Corpo BSCC 2,00 x 2,00 m alt. 7,50 a 10,00 m AC/BC</v>
          </cell>
          <cell r="C1566" t="str">
            <v>m</v>
          </cell>
          <cell r="D1566">
            <v>5354.92</v>
          </cell>
          <cell r="E1566">
            <v>3629.66</v>
          </cell>
        </row>
        <row r="1567">
          <cell r="A1567" t="str">
            <v>2 S 04 200 69</v>
          </cell>
          <cell r="B1567" t="str">
            <v>Corpo BSCC 2,50 x 2,50 m alt. 7,50 a 10,00 m AC/BC</v>
          </cell>
          <cell r="C1567" t="str">
            <v>m</v>
          </cell>
          <cell r="D1567">
            <v>7784.41</v>
          </cell>
          <cell r="E1567">
            <v>5276.41</v>
          </cell>
        </row>
        <row r="1568">
          <cell r="A1568" t="str">
            <v>2 S 04 200 70</v>
          </cell>
          <cell r="B1568" t="str">
            <v>Corpo BSCC 3,00 x 3,00 m alt. 7,50 a 10,00 m AC/BC</v>
          </cell>
          <cell r="C1568" t="str">
            <v>m</v>
          </cell>
          <cell r="D1568">
            <v>10821.2</v>
          </cell>
          <cell r="E1568">
            <v>7334.8</v>
          </cell>
        </row>
        <row r="1569">
          <cell r="A1569" t="str">
            <v>2 S 04 200 71</v>
          </cell>
          <cell r="B1569" t="str">
            <v>Corpo BSCC 1,50 x 1,50 m alt.10,00 a 12,50 m AC/BC</v>
          </cell>
          <cell r="C1569" t="str">
            <v>m</v>
          </cell>
          <cell r="D1569">
            <v>3749.43</v>
          </cell>
          <cell r="E1569">
            <v>2541.4299999999998</v>
          </cell>
        </row>
        <row r="1570">
          <cell r="A1570" t="str">
            <v>2 S 04 200 72</v>
          </cell>
          <cell r="B1570" t="str">
            <v>Corpo BSCC 2,00 a 2,00 m alt.10,00 a 12,50 m AC/BC</v>
          </cell>
          <cell r="C1570" t="str">
            <v>m</v>
          </cell>
          <cell r="D1570">
            <v>5880.55</v>
          </cell>
          <cell r="E1570">
            <v>3985.94</v>
          </cell>
        </row>
        <row r="1571">
          <cell r="A1571" t="str">
            <v>2 S 04 200 73</v>
          </cell>
          <cell r="B1571" t="str">
            <v>Corpo BSCC 2,50 x 2,50 m alt.10,00 a 12,50 m AC/BC</v>
          </cell>
          <cell r="C1571" t="str">
            <v>m</v>
          </cell>
          <cell r="D1571">
            <v>8468.15</v>
          </cell>
          <cell r="E1571">
            <v>5739.86</v>
          </cell>
        </row>
        <row r="1572">
          <cell r="A1572" t="str">
            <v>2 S 04 200 74</v>
          </cell>
          <cell r="B1572" t="str">
            <v>Corpo BSCC 3,00 x 3,00 m alt.10,00 a 12,50 m AC/BC</v>
          </cell>
          <cell r="C1572" t="str">
            <v>m</v>
          </cell>
          <cell r="D1572">
            <v>11841.12</v>
          </cell>
          <cell r="E1572">
            <v>8026.12</v>
          </cell>
        </row>
        <row r="1573">
          <cell r="A1573" t="str">
            <v>2 S 04 200 75</v>
          </cell>
          <cell r="B1573" t="str">
            <v>Corpo BSCC 1,50 x 1,50 m alt.12,50 a 15,00 m AC/BC</v>
          </cell>
          <cell r="C1573" t="str">
            <v>m</v>
          </cell>
          <cell r="D1573">
            <v>3968.77</v>
          </cell>
          <cell r="E1573">
            <v>2690.1</v>
          </cell>
        </row>
        <row r="1574">
          <cell r="A1574" t="str">
            <v>2 S 04 200 76</v>
          </cell>
          <cell r="B1574" t="str">
            <v>Corpo BSCC 2,00 x 2,00 m alt.12,50 a 15,00 m AC/BC</v>
          </cell>
          <cell r="C1574" t="str">
            <v>m</v>
          </cell>
          <cell r="D1574">
            <v>6361.55</v>
          </cell>
          <cell r="E1574">
            <v>4311.97</v>
          </cell>
        </row>
        <row r="1575">
          <cell r="A1575" t="str">
            <v>2 S 04 200 77</v>
          </cell>
          <cell r="B1575" t="str">
            <v>Corpo BSCC 2,50 a 2,50 m alt.12,50 a 15,00 m AC/BC</v>
          </cell>
          <cell r="C1575" t="str">
            <v>m</v>
          </cell>
          <cell r="D1575">
            <v>9477.76</v>
          </cell>
          <cell r="E1575">
            <v>6424.19</v>
          </cell>
        </row>
        <row r="1576">
          <cell r="A1576" t="str">
            <v>2 S 04 200 78</v>
          </cell>
          <cell r="B1576" t="str">
            <v>Corpo BSCC 3,00 x 3,00 m alt.12,50 a 15,00 m AC/BC</v>
          </cell>
          <cell r="C1576" t="str">
            <v>m</v>
          </cell>
          <cell r="D1576">
            <v>12696.61</v>
          </cell>
          <cell r="E1576">
            <v>8605.98</v>
          </cell>
        </row>
        <row r="1577">
          <cell r="A1577" t="str">
            <v>2 S 04 201 01</v>
          </cell>
          <cell r="B1577" t="str">
            <v>Boca BSCC 1,50 x 1,50 m normal</v>
          </cell>
          <cell r="C1577" t="str">
            <v>und</v>
          </cell>
          <cell r="D1577">
            <v>15363.53</v>
          </cell>
          <cell r="E1577">
            <v>10413.67</v>
          </cell>
        </row>
        <row r="1578">
          <cell r="A1578" t="str">
            <v>2 S 04 201 02</v>
          </cell>
          <cell r="B1578" t="str">
            <v>Boca BSCC 2,00 x 2,00 m normal</v>
          </cell>
          <cell r="C1578" t="str">
            <v>und</v>
          </cell>
          <cell r="D1578">
            <v>23786.47</v>
          </cell>
          <cell r="E1578">
            <v>16122.88</v>
          </cell>
        </row>
        <row r="1579">
          <cell r="A1579" t="str">
            <v>2 S 04 201 03</v>
          </cell>
          <cell r="B1579" t="str">
            <v>Boca BSCC 2,50 x 2,50 m normal</v>
          </cell>
          <cell r="C1579" t="str">
            <v>und</v>
          </cell>
          <cell r="D1579">
            <v>31866.05</v>
          </cell>
          <cell r="E1579">
            <v>21599.360000000001</v>
          </cell>
        </row>
        <row r="1580">
          <cell r="A1580" t="str">
            <v>2 S 04 201 04</v>
          </cell>
          <cell r="B1580" t="str">
            <v>Boca BSCC 3,00 x 3,00 m normal</v>
          </cell>
          <cell r="C1580" t="str">
            <v>und</v>
          </cell>
          <cell r="D1580">
            <v>45387.74</v>
          </cell>
          <cell r="E1580">
            <v>30764.6</v>
          </cell>
        </row>
        <row r="1581">
          <cell r="A1581" t="str">
            <v>2 S 04 201 05</v>
          </cell>
          <cell r="B1581" t="str">
            <v>Boca BSCC 1,50 x 1,50 m - esc.=15</v>
          </cell>
          <cell r="C1581" t="str">
            <v>und</v>
          </cell>
          <cell r="D1581">
            <v>15985.43</v>
          </cell>
          <cell r="E1581">
            <v>10835.2</v>
          </cell>
        </row>
        <row r="1582">
          <cell r="A1582" t="str">
            <v>2 S 04 201 06</v>
          </cell>
          <cell r="B1582" t="str">
            <v>Boca BSCC 2,00 x 2,00 m - esc.=15</v>
          </cell>
          <cell r="C1582" t="str">
            <v>und</v>
          </cell>
          <cell r="D1582">
            <v>24512.93</v>
          </cell>
          <cell r="E1582">
            <v>16615.29</v>
          </cell>
        </row>
        <row r="1583">
          <cell r="A1583" t="str">
            <v>2 S 04 201 07</v>
          </cell>
          <cell r="B1583" t="str">
            <v>Boca BSCC 2,50 x 2,50 m - esc.=15</v>
          </cell>
          <cell r="C1583" t="str">
            <v>und</v>
          </cell>
          <cell r="D1583">
            <v>34146.379999999997</v>
          </cell>
          <cell r="E1583">
            <v>23145.01</v>
          </cell>
        </row>
        <row r="1584">
          <cell r="A1584" t="str">
            <v>2 S 04 201 08</v>
          </cell>
          <cell r="B1584" t="str">
            <v>Boca BSCC 3,00 x 3,00 m - esc.=15</v>
          </cell>
          <cell r="C1584" t="str">
            <v>und</v>
          </cell>
          <cell r="D1584">
            <v>48221.26</v>
          </cell>
          <cell r="E1584">
            <v>32685.21</v>
          </cell>
        </row>
        <row r="1585">
          <cell r="A1585" t="str">
            <v>2 S 04 201 09</v>
          </cell>
          <cell r="B1585" t="str">
            <v>Boca BSCC 1,50 x 1,50 m - esc.=30</v>
          </cell>
          <cell r="C1585" t="str">
            <v>und</v>
          </cell>
          <cell r="D1585">
            <v>17328.12</v>
          </cell>
          <cell r="E1585">
            <v>11745.3</v>
          </cell>
        </row>
        <row r="1586">
          <cell r="A1586" t="str">
            <v>2 S 04 201 10</v>
          </cell>
          <cell r="B1586" t="str">
            <v>Boca BSCC 2,00 x 2,00 m - esc.=30</v>
          </cell>
          <cell r="C1586" t="str">
            <v>und</v>
          </cell>
          <cell r="D1586">
            <v>26641.95</v>
          </cell>
          <cell r="E1586">
            <v>18058.38</v>
          </cell>
        </row>
        <row r="1587">
          <cell r="A1587" t="str">
            <v>2 S 04 201 11</v>
          </cell>
          <cell r="B1587" t="str">
            <v>Boca BSCC 2,50 x 2,50 m - esc.=30</v>
          </cell>
          <cell r="C1587" t="str">
            <v>und</v>
          </cell>
          <cell r="D1587">
            <v>37865.599999999999</v>
          </cell>
          <cell r="E1587">
            <v>25665.96</v>
          </cell>
        </row>
        <row r="1588">
          <cell r="A1588" t="str">
            <v>2 S 04 201 12</v>
          </cell>
          <cell r="B1588" t="str">
            <v>Boca BSCC 3,00 x 3,00 m =esc.=30</v>
          </cell>
          <cell r="C1588" t="str">
            <v>und</v>
          </cell>
          <cell r="D1588">
            <v>52848.03</v>
          </cell>
          <cell r="E1588">
            <v>35821.31</v>
          </cell>
        </row>
        <row r="1589">
          <cell r="A1589" t="str">
            <v>2 S 04 201 13</v>
          </cell>
          <cell r="B1589" t="str">
            <v>Boca BSCC 1,50 x 1,50 m - esc.=45</v>
          </cell>
          <cell r="C1589" t="str">
            <v>und</v>
          </cell>
          <cell r="D1589">
            <v>21449.51</v>
          </cell>
          <cell r="E1589">
            <v>14538.85</v>
          </cell>
        </row>
        <row r="1590">
          <cell r="A1590" t="str">
            <v>2 S 04 201 14</v>
          </cell>
          <cell r="B1590" t="str">
            <v>Boca BSCC 2,00 x 2,00 m - esc.=45</v>
          </cell>
          <cell r="C1590" t="str">
            <v>und</v>
          </cell>
          <cell r="D1590">
            <v>33922.400000000001</v>
          </cell>
          <cell r="E1590">
            <v>22993.19</v>
          </cell>
        </row>
        <row r="1591">
          <cell r="A1591" t="str">
            <v>2 S 04 201 15</v>
          </cell>
          <cell r="B1591" t="str">
            <v>Boca BSCC 2,50 x 2,50 m - esc.=45</v>
          </cell>
          <cell r="C1591" t="str">
            <v>und</v>
          </cell>
          <cell r="D1591">
            <v>48101.82</v>
          </cell>
          <cell r="E1591">
            <v>32604.25</v>
          </cell>
        </row>
        <row r="1592">
          <cell r="A1592" t="str">
            <v>2 S 04 201 16</v>
          </cell>
          <cell r="B1592" t="str">
            <v>Boca BSCC 3,00 x 3,00 m - esc.=45</v>
          </cell>
          <cell r="C1592" t="str">
            <v>und</v>
          </cell>
          <cell r="D1592">
            <v>66992.66</v>
          </cell>
          <cell r="E1592">
            <v>45408.79</v>
          </cell>
        </row>
        <row r="1593">
          <cell r="A1593" t="str">
            <v>2 S 04 201 51</v>
          </cell>
          <cell r="B1593" t="str">
            <v>Boca BSCC 1,50 x 1,50 m normal AC/BC</v>
          </cell>
          <cell r="C1593" t="str">
            <v>und</v>
          </cell>
          <cell r="D1593">
            <v>16488.05</v>
          </cell>
          <cell r="E1593">
            <v>11175.89</v>
          </cell>
        </row>
        <row r="1594">
          <cell r="A1594" t="str">
            <v>2 S 04 201 52</v>
          </cell>
          <cell r="B1594" t="str">
            <v>Boca BSCC 2,00 x 2,00 m normal AC/BC</v>
          </cell>
          <cell r="C1594" t="str">
            <v>und</v>
          </cell>
          <cell r="D1594">
            <v>25572.82</v>
          </cell>
          <cell r="E1594">
            <v>17333.7</v>
          </cell>
        </row>
        <row r="1595">
          <cell r="A1595" t="str">
            <v>2 S 04 201 53</v>
          </cell>
          <cell r="B1595" t="str">
            <v>Boca BSCC 2,50 x 2,50 m normal AC/BC</v>
          </cell>
          <cell r="C1595" t="str">
            <v>und</v>
          </cell>
          <cell r="D1595">
            <v>34318.39</v>
          </cell>
          <cell r="E1595">
            <v>23261.599999999999</v>
          </cell>
        </row>
        <row r="1596">
          <cell r="A1596" t="str">
            <v>2 S 04 201 54</v>
          </cell>
          <cell r="B1596" t="str">
            <v>Boca BSCC 3,00 x 3,00 m normal AC/BC</v>
          </cell>
          <cell r="C1596" t="str">
            <v>und</v>
          </cell>
          <cell r="D1596">
            <v>48942.36</v>
          </cell>
          <cell r="E1596">
            <v>33173.980000000003</v>
          </cell>
        </row>
        <row r="1597">
          <cell r="A1597" t="str">
            <v>2 S 04 201 55</v>
          </cell>
          <cell r="B1597" t="str">
            <v>Boca BSCC 1,50 x 1,50 m - esc=15 AC/BC</v>
          </cell>
          <cell r="C1597" t="str">
            <v>und</v>
          </cell>
          <cell r="D1597">
            <v>16973.009999999998</v>
          </cell>
          <cell r="E1597">
            <v>11504.6</v>
          </cell>
        </row>
        <row r="1598">
          <cell r="A1598" t="str">
            <v>2 S 04 201 56</v>
          </cell>
          <cell r="B1598" t="str">
            <v>Boca BSCC 2,00 x 2,00 m - esc=15 AC/BC</v>
          </cell>
          <cell r="C1598" t="str">
            <v>und</v>
          </cell>
          <cell r="D1598">
            <v>26112.51</v>
          </cell>
          <cell r="E1598">
            <v>17699.509999999998</v>
          </cell>
        </row>
        <row r="1599">
          <cell r="A1599" t="str">
            <v>2 S 04 201 57</v>
          </cell>
          <cell r="B1599" t="str">
            <v>Boca BSCC 2,50 x 2,50 m - esc=15 AC/BC</v>
          </cell>
          <cell r="C1599" t="str">
            <v>und</v>
          </cell>
          <cell r="D1599">
            <v>36508.51</v>
          </cell>
          <cell r="E1599">
            <v>24746.1</v>
          </cell>
        </row>
        <row r="1600">
          <cell r="A1600" t="str">
            <v>2 S 04 201 58</v>
          </cell>
          <cell r="B1600" t="str">
            <v>Boca BSCC 3,00 x 3,00 m - esc=15 AC/BC</v>
          </cell>
          <cell r="C1600" t="str">
            <v>und</v>
          </cell>
          <cell r="D1600">
            <v>51652.72</v>
          </cell>
          <cell r="E1600">
            <v>35011.11</v>
          </cell>
        </row>
        <row r="1601">
          <cell r="A1601" t="str">
            <v>2 S 04 201 59</v>
          </cell>
          <cell r="B1601" t="str">
            <v>Boca BSCC 1,50 x 1,50 m - esc=30 AC/BC</v>
          </cell>
          <cell r="C1601" t="str">
            <v>und</v>
          </cell>
          <cell r="D1601">
            <v>18469.61</v>
          </cell>
          <cell r="E1601">
            <v>12519.02</v>
          </cell>
        </row>
        <row r="1602">
          <cell r="A1602" t="str">
            <v>2 S 04 201 60</v>
          </cell>
          <cell r="B1602" t="str">
            <v>Boca BSCC 2,00 x 2,00 m - esc=30 AC/BC</v>
          </cell>
          <cell r="C1602" t="str">
            <v>und</v>
          </cell>
          <cell r="D1602">
            <v>28437.29</v>
          </cell>
          <cell r="E1602">
            <v>19275.29</v>
          </cell>
        </row>
        <row r="1603">
          <cell r="A1603" t="str">
            <v>2 S 04 201 61</v>
          </cell>
          <cell r="B1603" t="str">
            <v>Boca BSCC 2,50 x 2,50 m - esc=30 AC/BC</v>
          </cell>
          <cell r="C1603" t="str">
            <v>und</v>
          </cell>
          <cell r="D1603">
            <v>40466.49</v>
          </cell>
          <cell r="E1603">
            <v>27428.89</v>
          </cell>
        </row>
        <row r="1604">
          <cell r="A1604" t="str">
            <v>2 S 04 201 62</v>
          </cell>
          <cell r="B1604" t="str">
            <v>Boca BSCC 3,00 x 3,00 m - esc=30 AC/BC</v>
          </cell>
          <cell r="C1604" t="str">
            <v>und</v>
          </cell>
          <cell r="D1604">
            <v>56694.14</v>
          </cell>
          <cell r="E1604">
            <v>38428.269999999997</v>
          </cell>
        </row>
        <row r="1605">
          <cell r="A1605" t="str">
            <v>2 S 04 201 63</v>
          </cell>
          <cell r="B1605" t="str">
            <v>Boca BSCC 1,50 x 1,50 m - esc=45 AC/BC</v>
          </cell>
          <cell r="C1605" t="str">
            <v>und</v>
          </cell>
          <cell r="D1605">
            <v>22827.99</v>
          </cell>
          <cell r="E1605">
            <v>15473.21</v>
          </cell>
        </row>
        <row r="1606">
          <cell r="A1606" t="str">
            <v>2 S 04 201 64</v>
          </cell>
          <cell r="B1606" t="str">
            <v>Boca BSCC 2,00 x 2,00 m - esc=45 AC/BC</v>
          </cell>
          <cell r="C1606" t="str">
            <v>und</v>
          </cell>
          <cell r="D1606">
            <v>36239.919999999998</v>
          </cell>
          <cell r="E1606">
            <v>24564.05</v>
          </cell>
        </row>
        <row r="1607">
          <cell r="A1607" t="str">
            <v>2 S 04 201 65</v>
          </cell>
          <cell r="B1607" t="str">
            <v>Boca BSCC 2,50 x 2,50 m - esc=45 AC/BC</v>
          </cell>
          <cell r="C1607" t="str">
            <v>und</v>
          </cell>
          <cell r="D1607">
            <v>51288.7</v>
          </cell>
          <cell r="E1607">
            <v>34764.370000000003</v>
          </cell>
        </row>
        <row r="1608">
          <cell r="A1608" t="str">
            <v>2 S 04 201 66</v>
          </cell>
          <cell r="B1608" t="str">
            <v>Boca BSCC 3,00 x 3,00 m - esc=45 AC/BC</v>
          </cell>
          <cell r="C1608" t="str">
            <v>und</v>
          </cell>
          <cell r="D1608">
            <v>71643.25</v>
          </cell>
          <cell r="E1608">
            <v>48561.04</v>
          </cell>
        </row>
        <row r="1609">
          <cell r="A1609" t="str">
            <v>2 S 04 210 01</v>
          </cell>
          <cell r="B1609" t="str">
            <v>Corpo BDCC 1,50 x 1,50 m alt. 0 a 1,00 m</v>
          </cell>
          <cell r="C1609" t="str">
            <v>m</v>
          </cell>
          <cell r="D1609">
            <v>4519.6499999999996</v>
          </cell>
          <cell r="E1609">
            <v>3063.5</v>
          </cell>
        </row>
        <row r="1610">
          <cell r="A1610" t="str">
            <v>2 S 04 210 02</v>
          </cell>
          <cell r="B1610" t="str">
            <v>Corpo BDCC 2,00 x 2,00 m alt. 0 a 1,00 m</v>
          </cell>
          <cell r="C1610" t="str">
            <v>m</v>
          </cell>
          <cell r="D1610">
            <v>6765.83</v>
          </cell>
          <cell r="E1610">
            <v>4586</v>
          </cell>
        </row>
        <row r="1611">
          <cell r="A1611" t="str">
            <v>2 S 04 210 03</v>
          </cell>
          <cell r="B1611" t="str">
            <v>Corpo BDCC 2,50 x 2,50 m alt. 0 a 1,00 m</v>
          </cell>
          <cell r="C1611" t="str">
            <v>m</v>
          </cell>
          <cell r="D1611">
            <v>8461.6299999999992</v>
          </cell>
          <cell r="E1611">
            <v>5735.44</v>
          </cell>
        </row>
        <row r="1612">
          <cell r="A1612" t="str">
            <v>2 S 04 210 04</v>
          </cell>
          <cell r="B1612" t="str">
            <v>Corpo BDCC 3,00 x 3,00 m alt. 0 a 1,00</v>
          </cell>
          <cell r="C1612" t="str">
            <v>m</v>
          </cell>
          <cell r="D1612">
            <v>11653.68</v>
          </cell>
          <cell r="E1612">
            <v>7899.07</v>
          </cell>
        </row>
        <row r="1613">
          <cell r="A1613" t="str">
            <v>2 S 04 210 05</v>
          </cell>
          <cell r="B1613" t="str">
            <v>Corpo BDCC 1,50 x 1,50 m alt. 1,00 a 2,50 m</v>
          </cell>
          <cell r="C1613" t="str">
            <v>m</v>
          </cell>
          <cell r="D1613">
            <v>3951.11</v>
          </cell>
          <cell r="E1613">
            <v>2678.13</v>
          </cell>
        </row>
        <row r="1614">
          <cell r="A1614" t="str">
            <v>2 S 04 210 06</v>
          </cell>
          <cell r="B1614" t="str">
            <v>Corpo BDCC 2,00 x 2,00 m alt. 1,00 a 2,50 m</v>
          </cell>
          <cell r="C1614" t="str">
            <v>m</v>
          </cell>
          <cell r="D1614">
            <v>5880.49</v>
          </cell>
          <cell r="E1614">
            <v>3985.9</v>
          </cell>
        </row>
        <row r="1615">
          <cell r="A1615" t="str">
            <v>2 S 04 210 07</v>
          </cell>
          <cell r="B1615" t="str">
            <v>Corpo BDCC 2,50 x 2,50 m alt. 1,00 a 2,50 m</v>
          </cell>
          <cell r="C1615" t="str">
            <v>m</v>
          </cell>
          <cell r="D1615">
            <v>8025.63</v>
          </cell>
          <cell r="E1615">
            <v>5439.91</v>
          </cell>
        </row>
        <row r="1616">
          <cell r="A1616" t="str">
            <v>2 S 04 210 08</v>
          </cell>
          <cell r="B1616" t="str">
            <v>Corpo BDCC 3,00 x 3,00 m alt. 1,00 a 2,50 m</v>
          </cell>
          <cell r="C1616" t="str">
            <v>m</v>
          </cell>
          <cell r="D1616">
            <v>10980.44</v>
          </cell>
          <cell r="E1616">
            <v>7442.73</v>
          </cell>
        </row>
        <row r="1617">
          <cell r="A1617" t="str">
            <v>2 S 04 210 09</v>
          </cell>
          <cell r="B1617" t="str">
            <v>Corpo BDCC 1,50 x 1,50 m alt. 2,50 a 5,00 m</v>
          </cell>
          <cell r="C1617" t="str">
            <v>m</v>
          </cell>
          <cell r="D1617">
            <v>4222.3599999999997</v>
          </cell>
          <cell r="E1617">
            <v>2861.99</v>
          </cell>
        </row>
        <row r="1618">
          <cell r="A1618" t="str">
            <v>2 S 04 210 10</v>
          </cell>
          <cell r="B1618" t="str">
            <v>Corpo BDCC 2,00 x 2,00 m alt. 2,50 a 5,00 m</v>
          </cell>
          <cell r="C1618" t="str">
            <v>m</v>
          </cell>
          <cell r="D1618">
            <v>6762.47</v>
          </cell>
          <cell r="E1618">
            <v>4583.72</v>
          </cell>
        </row>
        <row r="1619">
          <cell r="A1619" t="str">
            <v>2 S 04 210 11</v>
          </cell>
          <cell r="B1619" t="str">
            <v>Corpo BDCC 2,50 x 2,50 m alt. 2,50 a 5,00 m</v>
          </cell>
          <cell r="C1619" t="str">
            <v>m</v>
          </cell>
          <cell r="D1619">
            <v>9256.81</v>
          </cell>
          <cell r="E1619">
            <v>6274.43</v>
          </cell>
        </row>
        <row r="1620">
          <cell r="A1620" t="str">
            <v>2 S 04 210 12</v>
          </cell>
          <cell r="B1620" t="str">
            <v>Corpo BDCC 3,00 x 3,00 m alt. 2,50 a 5,00 m</v>
          </cell>
          <cell r="C1620" t="str">
            <v>m</v>
          </cell>
          <cell r="D1620">
            <v>12054.47</v>
          </cell>
          <cell r="E1620">
            <v>8170.73</v>
          </cell>
        </row>
        <row r="1621">
          <cell r="A1621" t="str">
            <v>2 S 04 210 13</v>
          </cell>
          <cell r="B1621" t="str">
            <v>Corpo BDCC 1,50 x 1,50 m alt. 5,00 a 7,50 m</v>
          </cell>
          <cell r="C1621" t="str">
            <v>m</v>
          </cell>
          <cell r="D1621">
            <v>4877.97</v>
          </cell>
          <cell r="E1621">
            <v>3306.37</v>
          </cell>
        </row>
        <row r="1622">
          <cell r="A1622" t="str">
            <v>2 S 04 210 14</v>
          </cell>
          <cell r="B1622" t="str">
            <v>Corpo BDCC 2,00 a 2,00 m alt. 5,00 a 7,50 m</v>
          </cell>
          <cell r="C1622" t="str">
            <v>m</v>
          </cell>
          <cell r="D1622">
            <v>7620.83</v>
          </cell>
          <cell r="E1622">
            <v>5165.53</v>
          </cell>
        </row>
        <row r="1623">
          <cell r="A1623" t="str">
            <v>2 S 04 210 15</v>
          </cell>
          <cell r="B1623" t="str">
            <v>Corpo BDCC2,50 x2,50 m alt.5,00 a 7,50 m</v>
          </cell>
          <cell r="C1623" t="str">
            <v>m</v>
          </cell>
          <cell r="D1623">
            <v>10749.61</v>
          </cell>
          <cell r="E1623">
            <v>7286.27</v>
          </cell>
        </row>
        <row r="1624">
          <cell r="A1624" t="str">
            <v>2 S 04 210 16</v>
          </cell>
          <cell r="B1624" t="str">
            <v>Corpo BDCC3,00 x3,00 m alt.5,00 a 7,50 m</v>
          </cell>
          <cell r="C1624" t="str">
            <v>m</v>
          </cell>
          <cell r="D1624">
            <v>14650.16</v>
          </cell>
          <cell r="E1624">
            <v>9930.1299999999992</v>
          </cell>
        </row>
        <row r="1625">
          <cell r="A1625" t="str">
            <v>2 S 04 210 17</v>
          </cell>
          <cell r="B1625" t="str">
            <v>Corpo BDCC1,50 x1,50 m alt.7,50 a 10,00 m</v>
          </cell>
          <cell r="C1625" t="str">
            <v>m</v>
          </cell>
          <cell r="D1625">
            <v>5507.62</v>
          </cell>
          <cell r="E1625">
            <v>3733.16</v>
          </cell>
        </row>
        <row r="1626">
          <cell r="A1626" t="str">
            <v>2 S 04 210 18</v>
          </cell>
          <cell r="B1626" t="str">
            <v>Corpo BDCC2,00 x2,00 m alt.7,50 a 10,00 m</v>
          </cell>
          <cell r="C1626" t="str">
            <v>m</v>
          </cell>
          <cell r="D1626">
            <v>9020.51</v>
          </cell>
          <cell r="E1626">
            <v>6114.26</v>
          </cell>
        </row>
        <row r="1627">
          <cell r="A1627" t="str">
            <v>2 S 04 210 19</v>
          </cell>
          <cell r="B1627" t="str">
            <v>Corpo BDCC2,50 x2,50 m alt.7,50 a 10,00 m</v>
          </cell>
          <cell r="C1627" t="str">
            <v>m</v>
          </cell>
          <cell r="D1627">
            <v>11307.23</v>
          </cell>
          <cell r="E1627">
            <v>7664.24</v>
          </cell>
        </row>
        <row r="1628">
          <cell r="A1628" t="str">
            <v>2 S 04 210 20</v>
          </cell>
          <cell r="B1628" t="str">
            <v>Corpo BDCC3,00 x3,00 m alt.7,50 a 10,00 m</v>
          </cell>
          <cell r="C1628" t="str">
            <v>m</v>
          </cell>
          <cell r="D1628">
            <v>16068.72</v>
          </cell>
          <cell r="E1628">
            <v>10891.66</v>
          </cell>
        </row>
        <row r="1629">
          <cell r="A1629" t="str">
            <v>2 S 04 210 21</v>
          </cell>
          <cell r="B1629" t="str">
            <v>Corpo BDCC1,50 x1,50 m alt.10,00 a 12,50 m</v>
          </cell>
          <cell r="C1629" t="str">
            <v>m</v>
          </cell>
          <cell r="D1629">
            <v>6012.11</v>
          </cell>
          <cell r="E1629">
            <v>4075.11</v>
          </cell>
        </row>
        <row r="1630">
          <cell r="A1630" t="str">
            <v>2 S 04 210 22</v>
          </cell>
          <cell r="B1630" t="str">
            <v>Corpo BDCC2,00 x2,00 m alt.10,00 a 12,50 m</v>
          </cell>
          <cell r="C1630" t="str">
            <v>m</v>
          </cell>
          <cell r="D1630">
            <v>9646.68</v>
          </cell>
          <cell r="E1630">
            <v>6538.69</v>
          </cell>
        </row>
        <row r="1631">
          <cell r="A1631" t="str">
            <v>2 S 04 210 23</v>
          </cell>
          <cell r="B1631" t="str">
            <v>Corpo BDCC2,50 x2,50 m alt.10,00 a 12,50 m</v>
          </cell>
          <cell r="C1631" t="str">
            <v>m</v>
          </cell>
          <cell r="D1631">
            <v>13044.52</v>
          </cell>
          <cell r="E1631">
            <v>8841.7999999999993</v>
          </cell>
        </row>
        <row r="1632">
          <cell r="A1632" t="str">
            <v>2 S 04 210 24</v>
          </cell>
          <cell r="B1632" t="str">
            <v>Corpo BDCC3,00 x3,00 m alt.10,00 a 12,50 m</v>
          </cell>
          <cell r="C1632" t="str">
            <v>m</v>
          </cell>
          <cell r="D1632">
            <v>18330.29</v>
          </cell>
          <cell r="E1632">
            <v>12424.59</v>
          </cell>
        </row>
        <row r="1633">
          <cell r="A1633" t="str">
            <v>2 S 04 210 25</v>
          </cell>
          <cell r="B1633" t="str">
            <v>Corpo BDCC1,50 x1,50 m alt.12,50 a 15,00 m</v>
          </cell>
          <cell r="C1633" t="str">
            <v>m</v>
          </cell>
          <cell r="D1633">
            <v>6531.58</v>
          </cell>
          <cell r="E1633">
            <v>4427.22</v>
          </cell>
        </row>
        <row r="1634">
          <cell r="A1634" t="str">
            <v>2 S 04 210 26</v>
          </cell>
          <cell r="B1634" t="str">
            <v>Corpo BDCC2,00 x2,00 m alt.12,50 a 15,00 m</v>
          </cell>
          <cell r="C1634" t="str">
            <v>m</v>
          </cell>
          <cell r="D1634">
            <v>9936.44</v>
          </cell>
          <cell r="E1634">
            <v>6735.09</v>
          </cell>
        </row>
        <row r="1635">
          <cell r="A1635" t="str">
            <v>2 S 04 210 27</v>
          </cell>
          <cell r="B1635" t="str">
            <v>Corpo BDCC2,50 x2,50 m alt.12,50 a 15,00 m</v>
          </cell>
          <cell r="C1635" t="str">
            <v>m</v>
          </cell>
          <cell r="D1635">
            <v>14448.54</v>
          </cell>
          <cell r="E1635">
            <v>9793.4699999999993</v>
          </cell>
        </row>
        <row r="1636">
          <cell r="A1636" t="str">
            <v>2 S 04 210 28</v>
          </cell>
          <cell r="B1636" t="str">
            <v>Corpo BDCC3,00 x3,00 m alt.12,50 a 15,00 m</v>
          </cell>
          <cell r="C1636" t="str">
            <v>m</v>
          </cell>
          <cell r="D1636">
            <v>18220.13</v>
          </cell>
          <cell r="E1636">
            <v>12349.92</v>
          </cell>
        </row>
        <row r="1637">
          <cell r="A1637" t="str">
            <v>2 S 04 210 51</v>
          </cell>
          <cell r="B1637" t="str">
            <v>Corpo BDCC1,50 x1,50 m alt.0 a 1,00 m AC/BC</v>
          </cell>
          <cell r="C1637" t="str">
            <v>m</v>
          </cell>
          <cell r="D1637">
            <v>4847.75</v>
          </cell>
          <cell r="E1637">
            <v>3285.89</v>
          </cell>
        </row>
        <row r="1638">
          <cell r="A1638" t="str">
            <v>2 S 04 210 52</v>
          </cell>
          <cell r="B1638" t="str">
            <v>Corpo BDCC2,00 x2,00 m alt.0 a 1,00 m AC/BC</v>
          </cell>
          <cell r="C1638" t="str">
            <v>m</v>
          </cell>
          <cell r="D1638">
            <v>7175.69</v>
          </cell>
          <cell r="E1638">
            <v>4863.8100000000004</v>
          </cell>
        </row>
        <row r="1639">
          <cell r="A1639" t="str">
            <v>2 S 04 210 53</v>
          </cell>
          <cell r="B1639" t="str">
            <v>Corpo BDCC2,50 a2,50 m alt. 0 a 1,00 m AC/BC</v>
          </cell>
          <cell r="C1639" t="str">
            <v>m</v>
          </cell>
          <cell r="D1639">
            <v>8994.4699999999993</v>
          </cell>
          <cell r="E1639">
            <v>6096.61</v>
          </cell>
        </row>
        <row r="1640">
          <cell r="A1640" t="str">
            <v>2 S 04 210 54</v>
          </cell>
          <cell r="B1640" t="str">
            <v>Corpo BDCC3,00 x3,00 m alt.0 a 1,00 m AC/BC</v>
          </cell>
          <cell r="C1640" t="str">
            <v>m</v>
          </cell>
          <cell r="D1640">
            <v>12428.36</v>
          </cell>
          <cell r="E1640">
            <v>8424.16</v>
          </cell>
        </row>
        <row r="1641">
          <cell r="A1641" t="str">
            <v>2 S 04 210 55</v>
          </cell>
          <cell r="B1641" t="str">
            <v>Corpo BDCC1,50 x1,50 m alt.1,00 a 2,50 m AC/BC</v>
          </cell>
          <cell r="C1641" t="str">
            <v>m</v>
          </cell>
          <cell r="D1641">
            <v>4279.21</v>
          </cell>
          <cell r="E1641">
            <v>2900.52</v>
          </cell>
        </row>
        <row r="1642">
          <cell r="A1642" t="str">
            <v>2 S 04 210 56</v>
          </cell>
          <cell r="B1642" t="str">
            <v>Corpo BDCC2,00 x2,00 m alt.1,00 a 2,50 m AC/BC</v>
          </cell>
          <cell r="C1642" t="str">
            <v>m</v>
          </cell>
          <cell r="D1642">
            <v>6304.5</v>
          </cell>
          <cell r="E1642">
            <v>4273.3</v>
          </cell>
        </row>
        <row r="1643">
          <cell r="A1643" t="str">
            <v>2 S 04 210 57</v>
          </cell>
          <cell r="B1643" t="str">
            <v>Corpo BDCC2,50 x2,50 m alt.1,00 a 2,50 m AC/BC</v>
          </cell>
          <cell r="C1643" t="str">
            <v>m</v>
          </cell>
          <cell r="D1643">
            <v>8558.4599999999991</v>
          </cell>
          <cell r="E1643">
            <v>5801.07</v>
          </cell>
        </row>
        <row r="1644">
          <cell r="A1644" t="str">
            <v>2 S 04 210 58</v>
          </cell>
          <cell r="B1644" t="str">
            <v>Corpo BDCC3,00 x3,00 m alt.1,00 a 2,50 m AC/BC</v>
          </cell>
          <cell r="C1644" t="str">
            <v>m</v>
          </cell>
          <cell r="D1644">
            <v>11775.46</v>
          </cell>
          <cell r="E1644">
            <v>7981.61</v>
          </cell>
        </row>
        <row r="1645">
          <cell r="A1645" t="str">
            <v>2 S 04 210 59</v>
          </cell>
          <cell r="B1645" t="str">
            <v>Corpo BDCC1,50 x1,50 m alt.2,50 a 5,00 m AC/BC</v>
          </cell>
          <cell r="C1645" t="str">
            <v>m</v>
          </cell>
          <cell r="D1645">
            <v>4550.47</v>
          </cell>
          <cell r="E1645">
            <v>3084.39</v>
          </cell>
        </row>
        <row r="1646">
          <cell r="A1646" t="str">
            <v>2 S 04 210 60</v>
          </cell>
          <cell r="B1646" t="str">
            <v>Corpo BDCC2,00 x2,00 m alt.2,50 a 5,00 m AC/BC</v>
          </cell>
          <cell r="C1646" t="str">
            <v>m</v>
          </cell>
          <cell r="D1646">
            <v>7186.48</v>
          </cell>
          <cell r="E1646">
            <v>4871.12</v>
          </cell>
        </row>
        <row r="1647">
          <cell r="A1647" t="str">
            <v>2 S 04 210 61</v>
          </cell>
          <cell r="B1647" t="str">
            <v>Corpo BDCC2,50 x2,50 m alt.2,50 a 5,00 m AC/BC</v>
          </cell>
          <cell r="C1647" t="str">
            <v>m</v>
          </cell>
          <cell r="D1647">
            <v>9931.5499999999993</v>
          </cell>
          <cell r="E1647">
            <v>6731.78</v>
          </cell>
        </row>
        <row r="1648">
          <cell r="A1648" t="str">
            <v>2 S 04 210 62</v>
          </cell>
          <cell r="B1648" t="str">
            <v>Corpo BDCC3,00 x3,00 m alt.2,50 a 5,00 m AC/BC</v>
          </cell>
          <cell r="C1648" t="str">
            <v>m</v>
          </cell>
          <cell r="D1648">
            <v>13022.96</v>
          </cell>
          <cell r="E1648">
            <v>8827.19</v>
          </cell>
        </row>
        <row r="1649">
          <cell r="A1649" t="str">
            <v>2 S 04 210 63</v>
          </cell>
          <cell r="B1649" t="str">
            <v>Corpo BDCC1,50 x1,50 m alt.5,00 a 7,50 m AC/BC</v>
          </cell>
          <cell r="C1649" t="str">
            <v>m</v>
          </cell>
          <cell r="D1649">
            <v>5206.0600000000004</v>
          </cell>
          <cell r="E1649">
            <v>3528.76</v>
          </cell>
        </row>
        <row r="1650">
          <cell r="A1650" t="str">
            <v>2 S 04 210 64</v>
          </cell>
          <cell r="B1650" t="str">
            <v>Corpo BDCC2,00 x2,00 m alt.5,00 a 7,50 m AC/BC</v>
          </cell>
          <cell r="C1650" t="str">
            <v>m</v>
          </cell>
          <cell r="D1650">
            <v>8175.28</v>
          </cell>
          <cell r="E1650">
            <v>5541.35</v>
          </cell>
        </row>
        <row r="1651">
          <cell r="A1651" t="str">
            <v>2 S 04 210 65</v>
          </cell>
          <cell r="B1651" t="str">
            <v>Corpo BDCC2,50 x2,50 m alt.5,00 a 7,50 m AC/BC</v>
          </cell>
          <cell r="C1651" t="str">
            <v>m</v>
          </cell>
          <cell r="D1651">
            <v>11424.35</v>
          </cell>
          <cell r="E1651">
            <v>7743.62</v>
          </cell>
        </row>
        <row r="1652">
          <cell r="A1652" t="str">
            <v>2 S 04 210 66</v>
          </cell>
          <cell r="B1652" t="str">
            <v>Corpo BDCC3,00 x3,00 m alt.5,00 a 7,50 m AC/BC</v>
          </cell>
          <cell r="C1652" t="str">
            <v>m</v>
          </cell>
          <cell r="D1652">
            <v>15618.65</v>
          </cell>
          <cell r="E1652">
            <v>10586.59</v>
          </cell>
        </row>
        <row r="1653">
          <cell r="A1653" t="str">
            <v>2 S 04 210 67</v>
          </cell>
          <cell r="B1653" t="str">
            <v>Corpo BDCC1,50 x1,50 m alt.7,50 a 10,00 m AC/BC</v>
          </cell>
          <cell r="C1653" t="str">
            <v>m</v>
          </cell>
          <cell r="D1653">
            <v>5835.72</v>
          </cell>
          <cell r="E1653">
            <v>3955.55</v>
          </cell>
        </row>
        <row r="1654">
          <cell r="A1654" t="str">
            <v>2 S 04 210 68</v>
          </cell>
          <cell r="B1654" t="str">
            <v>Corpo BDCC2,00 x2,00 m alt.7,50 a 10,00 m AC/BC</v>
          </cell>
          <cell r="C1654" t="str">
            <v>m</v>
          </cell>
          <cell r="D1654">
            <v>9574.9699999999993</v>
          </cell>
          <cell r="E1654">
            <v>6490.08</v>
          </cell>
        </row>
        <row r="1655">
          <cell r="A1655" t="str">
            <v>2 S 04 210 69</v>
          </cell>
          <cell r="B1655" t="str">
            <v>Corpo BDCC2,50 x2,50 m alt.7,50 a 10,00 m AC/BC</v>
          </cell>
          <cell r="C1655" t="str">
            <v>m</v>
          </cell>
          <cell r="D1655">
            <v>12129.65</v>
          </cell>
          <cell r="E1655">
            <v>8221.69</v>
          </cell>
        </row>
        <row r="1656">
          <cell r="A1656" t="str">
            <v>2 S 04 210 70</v>
          </cell>
          <cell r="B1656" t="str">
            <v>Corpo BDCC3,00 x3,00 m alt.7,50 a 10,00 m AC/BC</v>
          </cell>
          <cell r="C1656" t="str">
            <v>m</v>
          </cell>
          <cell r="D1656">
            <v>17257.95</v>
          </cell>
          <cell r="E1656">
            <v>11697.74</v>
          </cell>
        </row>
        <row r="1657">
          <cell r="A1657" t="str">
            <v>2 S 04 210 71</v>
          </cell>
          <cell r="B1657" t="str">
            <v>Corpo BDCC1,50 x1,50 m alt.10,00 a 12,50 m AC/BC</v>
          </cell>
          <cell r="C1657" t="str">
            <v>m</v>
          </cell>
          <cell r="D1657">
            <v>6446.28</v>
          </cell>
          <cell r="E1657">
            <v>4369.3999999999996</v>
          </cell>
        </row>
        <row r="1658">
          <cell r="A1658" t="str">
            <v>2 S 04 210 72</v>
          </cell>
          <cell r="B1658" t="str">
            <v>Corpo BDCC2,00 x2,00 m alt.10,00 a 12,50 m AC/BC</v>
          </cell>
          <cell r="C1658" t="str">
            <v>m</v>
          </cell>
          <cell r="D1658">
            <v>10330.19</v>
          </cell>
          <cell r="E1658">
            <v>7001.98</v>
          </cell>
        </row>
        <row r="1659">
          <cell r="A1659" t="str">
            <v>2 S 04 210 73</v>
          </cell>
          <cell r="B1659" t="str">
            <v>Corpo BDCC 2,50 x 2,50 m alt.10,00 a 12,50 m AC/BC</v>
          </cell>
          <cell r="C1659" t="str">
            <v>m</v>
          </cell>
          <cell r="D1659">
            <v>13866.94</v>
          </cell>
          <cell r="E1659">
            <v>9399.25</v>
          </cell>
        </row>
        <row r="1660">
          <cell r="A1660" t="str">
            <v>2 S 04 210 74</v>
          </cell>
          <cell r="B1660" t="str">
            <v>Corpo BDCC 3,00 x 3,00 m alt.10,00 a 12,50 m AC/BC</v>
          </cell>
          <cell r="C1660" t="str">
            <v>m</v>
          </cell>
          <cell r="D1660">
            <v>19519.52</v>
          </cell>
          <cell r="E1660">
            <v>13230.67</v>
          </cell>
        </row>
        <row r="1661">
          <cell r="A1661" t="str">
            <v>2 S 04 210 75</v>
          </cell>
          <cell r="B1661" t="str">
            <v>Corpo BDCC 1,50 x 1,50 m alt.12,50 a 15,00 m AC/BC</v>
          </cell>
          <cell r="C1661" t="str">
            <v>m</v>
          </cell>
          <cell r="D1661">
            <v>6965.76</v>
          </cell>
          <cell r="E1661">
            <v>4721.51</v>
          </cell>
        </row>
        <row r="1662">
          <cell r="A1662" t="str">
            <v>2 S 04 210 76</v>
          </cell>
          <cell r="B1662" t="str">
            <v>Corpo BDCC 2,00 x 2,00 m alt.12,50 a 15,00 m AC/BC</v>
          </cell>
          <cell r="C1662" t="str">
            <v>m</v>
          </cell>
          <cell r="D1662">
            <v>10619.93</v>
          </cell>
          <cell r="E1662">
            <v>7198.37</v>
          </cell>
        </row>
        <row r="1663">
          <cell r="A1663" t="str">
            <v>2 S 04 210 77</v>
          </cell>
          <cell r="B1663" t="str">
            <v>Corpo BDCC 2,50 x 2,50 m alt.12,50 a 15,00 m AC/BC</v>
          </cell>
          <cell r="C1663" t="str">
            <v>m</v>
          </cell>
          <cell r="D1663">
            <v>15270.96</v>
          </cell>
          <cell r="E1663">
            <v>10350.92</v>
          </cell>
        </row>
        <row r="1664">
          <cell r="A1664" t="str">
            <v>2 S 04 210 78</v>
          </cell>
          <cell r="B1664" t="str">
            <v>Corpo BDCC 3,00 x 3,00 m alt.12,50 a 15,00 m AC/BC</v>
          </cell>
          <cell r="C1664" t="str">
            <v>m</v>
          </cell>
          <cell r="D1664">
            <v>19409.34</v>
          </cell>
          <cell r="E1664">
            <v>13155.99</v>
          </cell>
        </row>
        <row r="1665">
          <cell r="A1665" t="str">
            <v>2 S 04 211 01</v>
          </cell>
          <cell r="B1665" t="str">
            <v>Boca BDCC1,50 x 1,50 m normal</v>
          </cell>
          <cell r="C1665" t="str">
            <v>und</v>
          </cell>
          <cell r="D1665">
            <v>17947.740000000002</v>
          </cell>
          <cell r="E1665">
            <v>12165.29</v>
          </cell>
        </row>
        <row r="1666">
          <cell r="A1666" t="str">
            <v>2 S 04 211 02</v>
          </cell>
          <cell r="B1666" t="str">
            <v>Boca BDCC2,00 x 2,00 m normal</v>
          </cell>
          <cell r="C1666" t="str">
            <v>und</v>
          </cell>
          <cell r="D1666">
            <v>27453.93</v>
          </cell>
          <cell r="E1666">
            <v>18608.75</v>
          </cell>
        </row>
        <row r="1667">
          <cell r="A1667" t="str">
            <v>2 S 04 211 03</v>
          </cell>
          <cell r="B1667" t="str">
            <v>Boca BDCC2,50 x 2,50 m normal</v>
          </cell>
          <cell r="C1667" t="str">
            <v>und</v>
          </cell>
          <cell r="D1667">
            <v>38272.93</v>
          </cell>
          <cell r="E1667">
            <v>25942.06</v>
          </cell>
        </row>
        <row r="1668">
          <cell r="A1668" t="str">
            <v>2 S 04 211 04</v>
          </cell>
          <cell r="B1668" t="str">
            <v>Boca BDCC3,00 x 3,00 m normal</v>
          </cell>
          <cell r="C1668" t="str">
            <v>und</v>
          </cell>
          <cell r="D1668">
            <v>55397.9</v>
          </cell>
          <cell r="E1668">
            <v>37549.660000000003</v>
          </cell>
        </row>
        <row r="1669">
          <cell r="A1669" t="str">
            <v>2 S 04 211 05</v>
          </cell>
          <cell r="B1669" t="str">
            <v>Boca BDCC1,50 x 1,50 m esc.=15</v>
          </cell>
          <cell r="C1669" t="str">
            <v>und</v>
          </cell>
          <cell r="D1669">
            <v>19715.86</v>
          </cell>
          <cell r="E1669">
            <v>13363.75</v>
          </cell>
        </row>
        <row r="1670">
          <cell r="A1670" t="str">
            <v>2 S 04 211 06</v>
          </cell>
          <cell r="B1670" t="str">
            <v>Boca BDCC2,00 x 2,00 m esc=15</v>
          </cell>
          <cell r="C1670" t="str">
            <v>und</v>
          </cell>
          <cell r="D1670">
            <v>30365.040000000001</v>
          </cell>
          <cell r="E1670">
            <v>20581.95</v>
          </cell>
        </row>
        <row r="1671">
          <cell r="A1671" t="str">
            <v>2 S 04 211 07</v>
          </cell>
          <cell r="B1671" t="str">
            <v>Boca BDCC2,50 x 2,50 m esc=15</v>
          </cell>
          <cell r="C1671" t="str">
            <v>und</v>
          </cell>
          <cell r="D1671">
            <v>41587.589999999997</v>
          </cell>
          <cell r="E1671">
            <v>28188.79</v>
          </cell>
        </row>
        <row r="1672">
          <cell r="A1672" t="str">
            <v>2 S 04 211 08</v>
          </cell>
          <cell r="B1672" t="str">
            <v>Boca BDCC3,00 x 3,00 m esc=15</v>
          </cell>
          <cell r="C1672" t="str">
            <v>und</v>
          </cell>
          <cell r="D1672">
            <v>60001.38</v>
          </cell>
          <cell r="E1672">
            <v>40669.980000000003</v>
          </cell>
        </row>
        <row r="1673">
          <cell r="A1673" t="str">
            <v>2 S 04 211 09</v>
          </cell>
          <cell r="B1673" t="str">
            <v>Boca BDCC1,50 x 1,50 m - esc.=30</v>
          </cell>
          <cell r="C1673" t="str">
            <v>und</v>
          </cell>
          <cell r="D1673">
            <v>19586.650000000001</v>
          </cell>
          <cell r="E1673">
            <v>13276.17</v>
          </cell>
        </row>
        <row r="1674">
          <cell r="A1674" t="str">
            <v>2 S 04 211 10</v>
          </cell>
          <cell r="B1674" t="str">
            <v>Boca BDCC2,00 x 2,00 m esc=30</v>
          </cell>
          <cell r="C1674" t="str">
            <v>und</v>
          </cell>
          <cell r="D1674">
            <v>32686.16</v>
          </cell>
          <cell r="E1674">
            <v>22155.25</v>
          </cell>
        </row>
        <row r="1675">
          <cell r="A1675" t="str">
            <v>2 S 04 211 11</v>
          </cell>
          <cell r="B1675" t="str">
            <v>Boca BDCC2,50 x 2,50 m esc.=30</v>
          </cell>
          <cell r="C1675" t="str">
            <v>und</v>
          </cell>
          <cell r="D1675">
            <v>44680.87</v>
          </cell>
          <cell r="E1675">
            <v>30285.47</v>
          </cell>
        </row>
        <row r="1676">
          <cell r="A1676" t="str">
            <v>2 S 04 211 12</v>
          </cell>
          <cell r="B1676" t="str">
            <v>Boca BDCC3,00 x 3,00 m esc=30</v>
          </cell>
          <cell r="C1676" t="str">
            <v>und</v>
          </cell>
          <cell r="D1676">
            <v>68397.259999999995</v>
          </cell>
          <cell r="E1676">
            <v>46360.85</v>
          </cell>
        </row>
        <row r="1677">
          <cell r="A1677" t="str">
            <v>2 S 04 211 13</v>
          </cell>
          <cell r="B1677" t="str">
            <v>Boca BDCC1,50 x 1,50 m esc=45</v>
          </cell>
          <cell r="C1677" t="str">
            <v>und</v>
          </cell>
          <cell r="D1677">
            <v>26396.65</v>
          </cell>
          <cell r="E1677">
            <v>17892.11</v>
          </cell>
        </row>
        <row r="1678">
          <cell r="A1678" t="str">
            <v>2 S 04 211 14</v>
          </cell>
          <cell r="B1678" t="str">
            <v>Boca BDCC2,00 x 2,00 m esc=45</v>
          </cell>
          <cell r="C1678" t="str">
            <v>und</v>
          </cell>
          <cell r="D1678">
            <v>41789.93</v>
          </cell>
          <cell r="E1678">
            <v>28325.94</v>
          </cell>
        </row>
        <row r="1679">
          <cell r="A1679" t="str">
            <v>2 S 04 211 15</v>
          </cell>
          <cell r="B1679" t="str">
            <v>Boca BDCC2,50 x 2,50 m esc=45</v>
          </cell>
          <cell r="C1679" t="str">
            <v>und</v>
          </cell>
          <cell r="D1679">
            <v>60000.39</v>
          </cell>
          <cell r="E1679">
            <v>40669.31</v>
          </cell>
        </row>
        <row r="1680">
          <cell r="A1680" t="str">
            <v>2 S 04 211 16</v>
          </cell>
          <cell r="B1680" t="str">
            <v>Boca BDCC3,00x3,00m - esc=45</v>
          </cell>
          <cell r="C1680" t="str">
            <v>und</v>
          </cell>
          <cell r="D1680">
            <v>86975.79</v>
          </cell>
          <cell r="E1680">
            <v>58953.7</v>
          </cell>
        </row>
        <row r="1681">
          <cell r="A1681" t="str">
            <v>2 S 04 211 51</v>
          </cell>
          <cell r="B1681" t="str">
            <v>Boca BDCC1,50 x 1,50 m normal AC/BC</v>
          </cell>
          <cell r="C1681" t="str">
            <v>und</v>
          </cell>
          <cell r="D1681">
            <v>19161.96</v>
          </cell>
          <cell r="E1681">
            <v>12988.31</v>
          </cell>
        </row>
        <row r="1682">
          <cell r="A1682" t="str">
            <v>2 S 04 211 52</v>
          </cell>
          <cell r="B1682" t="str">
            <v>Boca BDCC2,00 x 2,00 m normal AC/BC</v>
          </cell>
          <cell r="C1682" t="str">
            <v>und</v>
          </cell>
          <cell r="D1682">
            <v>29493.53</v>
          </cell>
          <cell r="E1682">
            <v>19991.23</v>
          </cell>
        </row>
        <row r="1683">
          <cell r="A1683" t="str">
            <v>2 S 04 211 53</v>
          </cell>
          <cell r="B1683" t="str">
            <v>Boca BDCC2,50 x 2,50 m normal AC/BC</v>
          </cell>
          <cell r="C1683" t="str">
            <v>und</v>
          </cell>
          <cell r="D1683">
            <v>41242.519999999997</v>
          </cell>
          <cell r="E1683">
            <v>27954.9</v>
          </cell>
        </row>
        <row r="1684">
          <cell r="A1684" t="str">
            <v>2 S 04 211 54</v>
          </cell>
          <cell r="B1684" t="str">
            <v>Boca BDCC3,00 x 3,00 m normal AC/BC</v>
          </cell>
          <cell r="C1684" t="str">
            <v>und</v>
          </cell>
          <cell r="D1684">
            <v>59723.92</v>
          </cell>
          <cell r="E1684">
            <v>40481.910000000003</v>
          </cell>
        </row>
        <row r="1685">
          <cell r="A1685" t="str">
            <v>2 S 04 211 55</v>
          </cell>
          <cell r="B1685" t="str">
            <v>Boca BDCC1,50 x 1,50 m esc=15 AC/BC</v>
          </cell>
          <cell r="C1685" t="str">
            <v>und</v>
          </cell>
          <cell r="D1685">
            <v>21019.66</v>
          </cell>
          <cell r="E1685">
            <v>14247.49</v>
          </cell>
        </row>
        <row r="1686">
          <cell r="A1686" t="str">
            <v>2 S 04 211 56</v>
          </cell>
          <cell r="B1686" t="str">
            <v>Boca BDCC2,00 x 2,00 m esc=15 AC/BC</v>
          </cell>
          <cell r="C1686" t="str">
            <v>und</v>
          </cell>
          <cell r="D1686">
            <v>32541.48</v>
          </cell>
          <cell r="E1686">
            <v>22057.18</v>
          </cell>
        </row>
        <row r="1687">
          <cell r="A1687" t="str">
            <v>2 S 04 211 57</v>
          </cell>
          <cell r="B1687" t="str">
            <v>Boca BDCC2,50 x 2,50 m esc=15 AC/BC</v>
          </cell>
          <cell r="C1687" t="str">
            <v>und</v>
          </cell>
          <cell r="D1687">
            <v>44601.81</v>
          </cell>
          <cell r="E1687">
            <v>30231.88</v>
          </cell>
        </row>
        <row r="1688">
          <cell r="A1688" t="str">
            <v>2 S 04 211 58</v>
          </cell>
          <cell r="B1688" t="str">
            <v>Boca BDCC3,00 x 3,00 m esc=15 AC/BC</v>
          </cell>
          <cell r="C1688" t="str">
            <v>und</v>
          </cell>
          <cell r="D1688">
            <v>64352.63</v>
          </cell>
          <cell r="E1688">
            <v>43619.33</v>
          </cell>
        </row>
        <row r="1689">
          <cell r="A1689" t="str">
            <v>2 S 04 211 59</v>
          </cell>
          <cell r="B1689" t="str">
            <v>Boca BDCC1,50 x 1,50 m esc=30 AC/BC</v>
          </cell>
          <cell r="C1689" t="str">
            <v>und</v>
          </cell>
          <cell r="D1689">
            <v>21055.88</v>
          </cell>
          <cell r="E1689">
            <v>14272.04</v>
          </cell>
        </row>
        <row r="1690">
          <cell r="A1690" t="str">
            <v>2 S 04 211 60</v>
          </cell>
          <cell r="B1690" t="str">
            <v>Boca BDCC2,00 x 2,00 m esc=30 AC/BC</v>
          </cell>
          <cell r="C1690" t="str">
            <v>und</v>
          </cell>
          <cell r="D1690">
            <v>35068.68</v>
          </cell>
          <cell r="E1690">
            <v>23770.16</v>
          </cell>
        </row>
        <row r="1691">
          <cell r="A1691" t="str">
            <v>2 S 04 211 61</v>
          </cell>
          <cell r="B1691" t="str">
            <v>Boca BDCC2,50 x 2,50 m - esc=30 AC/BC</v>
          </cell>
          <cell r="C1691" t="str">
            <v>und</v>
          </cell>
          <cell r="D1691">
            <v>47667.07</v>
          </cell>
          <cell r="E1691">
            <v>32309.57</v>
          </cell>
        </row>
        <row r="1692">
          <cell r="A1692" t="str">
            <v>2 S 04 211 62</v>
          </cell>
          <cell r="B1692" t="str">
            <v>Boca BDCC3,00 x 3,00 m - esc=30 AC/BC</v>
          </cell>
          <cell r="C1692" t="str">
            <v>und</v>
          </cell>
          <cell r="D1692">
            <v>73231.44</v>
          </cell>
          <cell r="E1692">
            <v>49637.54</v>
          </cell>
        </row>
        <row r="1693">
          <cell r="A1693" t="str">
            <v>2 S 04 211 63</v>
          </cell>
          <cell r="B1693" t="str">
            <v>Boca BDCC1,50 x 1,50 m - esc=45 AC/BC</v>
          </cell>
          <cell r="C1693" t="str">
            <v>und</v>
          </cell>
          <cell r="D1693">
            <v>28194.85</v>
          </cell>
          <cell r="E1693">
            <v>19110.96</v>
          </cell>
        </row>
        <row r="1694">
          <cell r="A1694" t="str">
            <v>2 S 04 211 64</v>
          </cell>
          <cell r="B1694" t="str">
            <v>Boca BDCC2,00 x 2,00 m - esc=45 AC/BC</v>
          </cell>
          <cell r="C1694" t="str">
            <v>und</v>
          </cell>
          <cell r="D1694">
            <v>44745.75</v>
          </cell>
          <cell r="E1694">
            <v>30329.45</v>
          </cell>
        </row>
        <row r="1695">
          <cell r="A1695" t="str">
            <v>2 S 04 211 65</v>
          </cell>
          <cell r="B1695" t="str">
            <v>Boca BDCC 2,50 x 2,50 m - esc=45 AC/BC</v>
          </cell>
          <cell r="C1695" t="str">
            <v>und</v>
          </cell>
          <cell r="D1695">
            <v>64164.81</v>
          </cell>
          <cell r="E1695">
            <v>43492.02</v>
          </cell>
        </row>
        <row r="1696">
          <cell r="A1696" t="str">
            <v>2 S 04 211 66</v>
          </cell>
          <cell r="B1696" t="str">
            <v>Boca BDCC 3,00 x 3,00 m - esc=45 AC/BC</v>
          </cell>
          <cell r="C1696" t="str">
            <v>und</v>
          </cell>
          <cell r="D1696">
            <v>92904.42</v>
          </cell>
          <cell r="E1696">
            <v>62972.23</v>
          </cell>
        </row>
        <row r="1697">
          <cell r="A1697" t="str">
            <v>2 S 04 220 01</v>
          </cell>
          <cell r="B1697" t="str">
            <v>Corpo BTCC1,50 x1,50 m alt. 0 a 1,00 m</v>
          </cell>
          <cell r="C1697" t="str">
            <v>m</v>
          </cell>
          <cell r="D1697">
            <v>6300.72</v>
          </cell>
          <cell r="E1697">
            <v>4270.74</v>
          </cell>
        </row>
        <row r="1698">
          <cell r="A1698" t="str">
            <v>2 S 04 220 02</v>
          </cell>
          <cell r="B1698" t="str">
            <v>Corpo BTCC2,00 x2,00 m alt. 0 a 1,00 m</v>
          </cell>
          <cell r="C1698" t="str">
            <v>m</v>
          </cell>
          <cell r="D1698">
            <v>9351.93</v>
          </cell>
          <cell r="E1698">
            <v>6338.9</v>
          </cell>
        </row>
        <row r="1699">
          <cell r="A1699" t="str">
            <v>2 S 04 220 03</v>
          </cell>
          <cell r="B1699" t="str">
            <v>Corpo BTCC2,50 x2,50 m alt. 0 a 1,00 m</v>
          </cell>
          <cell r="C1699" t="str">
            <v>m</v>
          </cell>
          <cell r="D1699">
            <v>12827.76</v>
          </cell>
          <cell r="E1699">
            <v>8694.8799999999992</v>
          </cell>
        </row>
        <row r="1700">
          <cell r="A1700" t="str">
            <v>2 S 04 220 04</v>
          </cell>
          <cell r="B1700" t="str">
            <v>Corpo BTCC3,00 x3,00 m alt. 0 a 1,00 m</v>
          </cell>
          <cell r="C1700" t="str">
            <v>m</v>
          </cell>
          <cell r="D1700">
            <v>16297.32</v>
          </cell>
          <cell r="E1700">
            <v>11046.61</v>
          </cell>
        </row>
        <row r="1701">
          <cell r="A1701" t="str">
            <v>2 S 04 220 05</v>
          </cell>
          <cell r="B1701" t="str">
            <v>Corpo BTCC1,50 x1,50 m alt. 1,00 a 2,50 m</v>
          </cell>
          <cell r="C1701" t="str">
            <v>m</v>
          </cell>
          <cell r="D1701">
            <v>5676.84</v>
          </cell>
          <cell r="E1701">
            <v>3847.86</v>
          </cell>
        </row>
        <row r="1702">
          <cell r="A1702" t="str">
            <v>2 S 04 220 06</v>
          </cell>
          <cell r="B1702" t="str">
            <v>Corpo BTCC2,00 x2,00 m alt. 1,00 a 2,50 m</v>
          </cell>
          <cell r="C1702" t="str">
            <v>m</v>
          </cell>
          <cell r="D1702">
            <v>8383.94</v>
          </cell>
          <cell r="E1702">
            <v>5682.78</v>
          </cell>
        </row>
        <row r="1703">
          <cell r="A1703" t="str">
            <v>2 S 04 220 07</v>
          </cell>
          <cell r="B1703" t="str">
            <v>Corpo BTCC2,50 a2,50 m alt. 1,00 a 2,50 m</v>
          </cell>
          <cell r="C1703" t="str">
            <v>m</v>
          </cell>
          <cell r="D1703">
            <v>11245.71</v>
          </cell>
          <cell r="E1703">
            <v>7622.54</v>
          </cell>
        </row>
        <row r="1704">
          <cell r="A1704" t="str">
            <v>2 S 04 220 08</v>
          </cell>
          <cell r="B1704" t="str">
            <v>Corpo BTCC3,00 x3,00 m alt. 1,00 a 2,50 m</v>
          </cell>
          <cell r="C1704" t="str">
            <v>m</v>
          </cell>
          <cell r="D1704">
            <v>15429.3</v>
          </cell>
          <cell r="E1704">
            <v>10458.25</v>
          </cell>
        </row>
        <row r="1705">
          <cell r="A1705" t="str">
            <v>2 S 04 220 09</v>
          </cell>
          <cell r="B1705" t="str">
            <v>Corpo BTCC1,50 x1,50 m alt. 2,50 a 5,00 m</v>
          </cell>
          <cell r="C1705" t="str">
            <v>m</v>
          </cell>
          <cell r="D1705">
            <v>6178.67</v>
          </cell>
          <cell r="E1705">
            <v>4188.01</v>
          </cell>
        </row>
        <row r="1706">
          <cell r="A1706" t="str">
            <v>2 S 04 220 10</v>
          </cell>
          <cell r="B1706" t="str">
            <v>Corpo BTCC2,00 x2,00 m alt. 2,50 a 5,00 m</v>
          </cell>
          <cell r="C1706" t="str">
            <v>m</v>
          </cell>
          <cell r="D1706">
            <v>9730.51</v>
          </cell>
          <cell r="E1706">
            <v>6595.51</v>
          </cell>
        </row>
        <row r="1707">
          <cell r="A1707" t="str">
            <v>2 S 04 220 11</v>
          </cell>
          <cell r="B1707" t="str">
            <v>Corpo BTCC2,50 x2,50 m alt. 2,50 a 5,00 m</v>
          </cell>
          <cell r="C1707" t="str">
            <v>m</v>
          </cell>
          <cell r="D1707">
            <v>13029.75</v>
          </cell>
          <cell r="E1707">
            <v>8831.7900000000009</v>
          </cell>
        </row>
        <row r="1708">
          <cell r="A1708" t="str">
            <v>2 S 04 220 12</v>
          </cell>
          <cell r="B1708" t="str">
            <v>Corpo BTCC3,00 x3,00 m alt. 2,50 a 5,00 m</v>
          </cell>
          <cell r="C1708" t="str">
            <v>m</v>
          </cell>
          <cell r="D1708">
            <v>17817.189999999999</v>
          </cell>
          <cell r="E1708">
            <v>12076.8</v>
          </cell>
        </row>
        <row r="1709">
          <cell r="A1709" t="str">
            <v>2 S 04 220 13</v>
          </cell>
          <cell r="B1709" t="str">
            <v>Corpo BTCC1,50 x1,50 m alt. 5,00 a 7,50 m</v>
          </cell>
          <cell r="C1709" t="str">
            <v>m</v>
          </cell>
          <cell r="D1709">
            <v>6719.23</v>
          </cell>
          <cell r="E1709">
            <v>4554.41</v>
          </cell>
        </row>
        <row r="1710">
          <cell r="A1710" t="str">
            <v>2 S 04 220 14</v>
          </cell>
          <cell r="B1710" t="str">
            <v>Corpo BTCC2,00 x2,00 m alt. 5,00 a 7,50 m</v>
          </cell>
          <cell r="C1710" t="str">
            <v>m</v>
          </cell>
          <cell r="D1710">
            <v>10645.77</v>
          </cell>
          <cell r="E1710">
            <v>7215.89</v>
          </cell>
        </row>
        <row r="1711">
          <cell r="A1711" t="str">
            <v>2 S 04 220 15</v>
          </cell>
          <cell r="B1711" t="str">
            <v>Corpo BTCC2,50 x2,50 m alt. 5,00 a 7,50 m</v>
          </cell>
          <cell r="C1711" t="str">
            <v>m</v>
          </cell>
          <cell r="D1711">
            <v>14971.91</v>
          </cell>
          <cell r="E1711">
            <v>10148.219999999999</v>
          </cell>
        </row>
        <row r="1712">
          <cell r="A1712" t="str">
            <v>2 S 04 220 16</v>
          </cell>
          <cell r="B1712" t="str">
            <v>Corpo BTCC3,00 x3,00 m alt. 5,00 a 7,50 m</v>
          </cell>
          <cell r="C1712" t="str">
            <v>m</v>
          </cell>
          <cell r="D1712">
            <v>20142.419999999998</v>
          </cell>
          <cell r="E1712">
            <v>13652.88</v>
          </cell>
        </row>
        <row r="1713">
          <cell r="A1713" t="str">
            <v>2 S 04 220 17</v>
          </cell>
          <cell r="B1713" t="str">
            <v>Corpo BTCC1,50 x1,50 m alt. 7,50 a 10,00 m</v>
          </cell>
          <cell r="C1713" t="str">
            <v>m</v>
          </cell>
          <cell r="D1713">
            <v>7602.59</v>
          </cell>
          <cell r="E1713">
            <v>5153.17</v>
          </cell>
        </row>
        <row r="1714">
          <cell r="A1714" t="str">
            <v>2 S 04 220 18</v>
          </cell>
          <cell r="B1714" t="str">
            <v>Corpo BTCC2,00 x2,00 m alt. 7,50 m a 10,00 m</v>
          </cell>
          <cell r="C1714" t="str">
            <v>m</v>
          </cell>
          <cell r="D1714">
            <v>12285.14</v>
          </cell>
          <cell r="E1714">
            <v>8327.08</v>
          </cell>
        </row>
        <row r="1715">
          <cell r="A1715" t="str">
            <v>2 S 04 220 19</v>
          </cell>
          <cell r="B1715" t="str">
            <v>Corpo BTCC2,50 x2,50 m alt. 7,50 a 10,00 m</v>
          </cell>
          <cell r="C1715" t="str">
            <v>m</v>
          </cell>
          <cell r="D1715">
            <v>16802.87</v>
          </cell>
          <cell r="E1715">
            <v>11389.28</v>
          </cell>
        </row>
        <row r="1716">
          <cell r="A1716" t="str">
            <v>2 S 04 220 20</v>
          </cell>
          <cell r="B1716" t="str">
            <v>Corpo BTCC3,00 x3,00 m alt 7,50 a 10,00 m</v>
          </cell>
          <cell r="C1716" t="str">
            <v>m</v>
          </cell>
          <cell r="D1716">
            <v>22292.76</v>
          </cell>
          <cell r="E1716">
            <v>15110.42</v>
          </cell>
        </row>
        <row r="1717">
          <cell r="A1717" t="str">
            <v>2 S 04 220 21</v>
          </cell>
          <cell r="B1717" t="str">
            <v>Corpo BTCC1,50 x1,50 m alt. 10,00 a 12,50 m</v>
          </cell>
          <cell r="C1717" t="str">
            <v>m</v>
          </cell>
          <cell r="D1717">
            <v>8861.16</v>
          </cell>
          <cell r="E1717">
            <v>6006.25</v>
          </cell>
        </row>
        <row r="1718">
          <cell r="A1718" t="str">
            <v>2 S 04 220 22</v>
          </cell>
          <cell r="B1718" t="str">
            <v>Corpo BTCC2,00 x2,00 m alt. 10,00 a 12,50 m</v>
          </cell>
          <cell r="C1718" t="str">
            <v>m</v>
          </cell>
          <cell r="D1718">
            <v>13108.69</v>
          </cell>
          <cell r="E1718">
            <v>8885.2999999999993</v>
          </cell>
        </row>
        <row r="1719">
          <cell r="A1719" t="str">
            <v>2 S 04 220 23</v>
          </cell>
          <cell r="B1719" t="str">
            <v>Corpo BTCC2,50 x2,50 m alt. 10,00 a 12,50 m</v>
          </cell>
          <cell r="C1719" t="str">
            <v>m</v>
          </cell>
          <cell r="D1719">
            <v>17828.419999999998</v>
          </cell>
          <cell r="E1719">
            <v>12084.41</v>
          </cell>
        </row>
        <row r="1720">
          <cell r="A1720" t="str">
            <v>2 S 04 220 24</v>
          </cell>
          <cell r="B1720" t="str">
            <v>Corpo BTCC3,00 x3,00 m alt. 10,00 a 12,50 m</v>
          </cell>
          <cell r="C1720" t="str">
            <v>m</v>
          </cell>
          <cell r="D1720">
            <v>23902.400000000001</v>
          </cell>
          <cell r="E1720">
            <v>16201.46</v>
          </cell>
        </row>
        <row r="1721">
          <cell r="A1721" t="str">
            <v>2 S 04 220 25</v>
          </cell>
          <cell r="B1721" t="str">
            <v>Corpo BTCC1,50 x1,50 m alt. 12,50 a 15,00 m</v>
          </cell>
          <cell r="C1721" t="str">
            <v>m</v>
          </cell>
          <cell r="D1721">
            <v>9033.4500000000007</v>
          </cell>
          <cell r="E1721">
            <v>6123.03</v>
          </cell>
        </row>
        <row r="1722">
          <cell r="A1722" t="str">
            <v>2 S 04 220 26</v>
          </cell>
          <cell r="B1722" t="str">
            <v>Corpo BTCC2,00 x2,00 m alt. 12,50 a 15,00 m</v>
          </cell>
          <cell r="C1722" t="str">
            <v>m</v>
          </cell>
          <cell r="D1722">
            <v>14168.48</v>
          </cell>
          <cell r="E1722">
            <v>9603.64</v>
          </cell>
        </row>
        <row r="1723">
          <cell r="A1723" t="str">
            <v>2 S 04 220 27</v>
          </cell>
          <cell r="B1723" t="str">
            <v>Corpo BTCC2,50 x2,50 m alt. 12,50 a 15,00 m</v>
          </cell>
          <cell r="C1723" t="str">
            <v>m</v>
          </cell>
          <cell r="D1723">
            <v>19213.169999999998</v>
          </cell>
          <cell r="E1723">
            <v>13023.02</v>
          </cell>
        </row>
        <row r="1724">
          <cell r="A1724" t="str">
            <v>2 S 04 220 28</v>
          </cell>
          <cell r="B1724" t="str">
            <v>Corpo BTCC3,00 x3,00 m alt. 12,50 a 15,00 m</v>
          </cell>
          <cell r="C1724" t="str">
            <v>m</v>
          </cell>
          <cell r="D1724">
            <v>26348.99</v>
          </cell>
          <cell r="E1724">
            <v>17859.8</v>
          </cell>
        </row>
        <row r="1725">
          <cell r="A1725" t="str">
            <v>2 S 04 220 51</v>
          </cell>
          <cell r="B1725" t="str">
            <v>Corpo BTCC1,50 x1,50 m alt. 0 a 1,00 m AC/BC</v>
          </cell>
          <cell r="C1725" t="str">
            <v>m</v>
          </cell>
          <cell r="D1725">
            <v>6756.61</v>
          </cell>
          <cell r="E1725">
            <v>4579.75</v>
          </cell>
        </row>
        <row r="1726">
          <cell r="A1726" t="str">
            <v>2 S 04 220 52</v>
          </cell>
          <cell r="B1726" t="str">
            <v>Corpo BTCC2,00 x2,00 m alt. 0 a 1,00 m AC/BC</v>
          </cell>
          <cell r="C1726" t="str">
            <v>m</v>
          </cell>
          <cell r="D1726">
            <v>9940.27</v>
          </cell>
          <cell r="E1726">
            <v>6737.69</v>
          </cell>
        </row>
        <row r="1727">
          <cell r="A1727" t="str">
            <v>2 S 04 220 53</v>
          </cell>
          <cell r="B1727" t="str">
            <v>Corpo BTCC2,50 x2,50 m alt. 0 a 1,00 m AC/BC</v>
          </cell>
          <cell r="C1727" t="str">
            <v>m</v>
          </cell>
          <cell r="D1727">
            <v>13575.46</v>
          </cell>
          <cell r="E1727">
            <v>9201.68</v>
          </cell>
        </row>
        <row r="1728">
          <cell r="A1728" t="str">
            <v>2 S 04 220 54</v>
          </cell>
          <cell r="B1728" t="str">
            <v>Corpo BTCC3,00 x3,00 m alt. 0 a 1,00 m AC/BC</v>
          </cell>
          <cell r="C1728" t="str">
            <v>m</v>
          </cell>
          <cell r="D1728">
            <v>17414.849999999999</v>
          </cell>
          <cell r="E1728">
            <v>11804.09</v>
          </cell>
        </row>
        <row r="1729">
          <cell r="A1729" t="str">
            <v>2 S 04 220 55</v>
          </cell>
          <cell r="B1729" t="str">
            <v>Corpo BTCC1,50 x1,50 m alt. 1,00 a 2,50 m AC/BC</v>
          </cell>
          <cell r="C1729" t="str">
            <v>m</v>
          </cell>
          <cell r="D1729">
            <v>6132.73</v>
          </cell>
          <cell r="E1729">
            <v>4156.87</v>
          </cell>
        </row>
        <row r="1730">
          <cell r="A1730" t="str">
            <v>2 S 04 220 56</v>
          </cell>
          <cell r="B1730" t="str">
            <v>Corpo BTCC2,00 x2,00 m alt. 1,00 a 2,50 m AC/BC</v>
          </cell>
          <cell r="C1730" t="str">
            <v>m</v>
          </cell>
          <cell r="D1730">
            <v>8972.2800000000007</v>
          </cell>
          <cell r="E1730">
            <v>6081.57</v>
          </cell>
        </row>
        <row r="1731">
          <cell r="A1731" t="str">
            <v>2 S 04 220 57</v>
          </cell>
          <cell r="B1731" t="str">
            <v>Corpo BTCC 2,50 x 2,50 m alt. 1,00 a 2,50 m AC/BC</v>
          </cell>
          <cell r="C1731" t="str">
            <v>m</v>
          </cell>
          <cell r="D1731">
            <v>11993.41</v>
          </cell>
          <cell r="E1731">
            <v>8129.34</v>
          </cell>
        </row>
        <row r="1732">
          <cell r="A1732" t="str">
            <v>2 S 04 220 58</v>
          </cell>
          <cell r="B1732" t="str">
            <v>Corpo BTCC 3,00 x 3,00 m alt. 1,00 a 2,50 m AC/BC</v>
          </cell>
          <cell r="C1732" t="str">
            <v>m</v>
          </cell>
          <cell r="D1732">
            <v>16546.830000000002</v>
          </cell>
          <cell r="E1732">
            <v>11215.73</v>
          </cell>
        </row>
        <row r="1733">
          <cell r="A1733" t="str">
            <v>2 S 04 220 59</v>
          </cell>
          <cell r="B1733" t="str">
            <v>Corpo BTCC 1,50 x 1,50 m alt. 2,50 a 5,00 m AC/BC</v>
          </cell>
          <cell r="C1733" t="str">
            <v>m</v>
          </cell>
          <cell r="D1733">
            <v>6634.56</v>
          </cell>
          <cell r="E1733">
            <v>4497.0200000000004</v>
          </cell>
        </row>
        <row r="1734">
          <cell r="A1734" t="str">
            <v>2 S 04 220 60</v>
          </cell>
          <cell r="B1734" t="str">
            <v>Corpo BTCC 2,00 x 2,00 m alt. 2,50 a 5,00 m AC/BC</v>
          </cell>
          <cell r="C1734" t="str">
            <v>m</v>
          </cell>
          <cell r="D1734">
            <v>10318.86</v>
          </cell>
          <cell r="E1734">
            <v>6994.3</v>
          </cell>
        </row>
        <row r="1735">
          <cell r="A1735" t="str">
            <v>2 S 04 220 61</v>
          </cell>
          <cell r="B1735" t="str">
            <v>Corpo BTCC 2,50 x 2,50 m alt. 2,50 a 5,00 m AC/BC</v>
          </cell>
          <cell r="C1735" t="str">
            <v>m</v>
          </cell>
          <cell r="D1735">
            <v>13978.99</v>
          </cell>
          <cell r="E1735">
            <v>9475.2000000000007</v>
          </cell>
        </row>
        <row r="1736">
          <cell r="A1736" t="str">
            <v>2 S 04 220 62</v>
          </cell>
          <cell r="B1736" t="str">
            <v>Corpo BTCC 3,00 x 3,00 m alt. 2,50 a 5,00 m AC/BC</v>
          </cell>
          <cell r="C1736" t="str">
            <v>m</v>
          </cell>
          <cell r="D1736">
            <v>19177.810000000001</v>
          </cell>
          <cell r="E1736">
            <v>12999.05</v>
          </cell>
        </row>
        <row r="1737">
          <cell r="A1737" t="str">
            <v>2 S 04 220 63</v>
          </cell>
          <cell r="B1737" t="str">
            <v>Corpo BTCC 1,50 x 1,50 m alt. 5,00 a 7,50 m AC/BC</v>
          </cell>
          <cell r="C1737" t="str">
            <v>m</v>
          </cell>
          <cell r="D1737">
            <v>7175.12</v>
          </cell>
          <cell r="E1737">
            <v>4863.42</v>
          </cell>
        </row>
        <row r="1738">
          <cell r="A1738" t="str">
            <v>2 S 04 220 64</v>
          </cell>
          <cell r="B1738" t="str">
            <v>Corpo BTCC 2,00 x 2,00 m alt. 5,00 a 7,50 m AC/BC</v>
          </cell>
          <cell r="C1738" t="str">
            <v>m</v>
          </cell>
          <cell r="D1738">
            <v>11425.64</v>
          </cell>
          <cell r="E1738">
            <v>7744.5</v>
          </cell>
        </row>
        <row r="1739">
          <cell r="A1739" t="str">
            <v>2 S 04 220 65</v>
          </cell>
          <cell r="B1739" t="str">
            <v>Corpo BTCC 2,50 x 2,50 m alt. 5,00 a 7,50 m AC/BC</v>
          </cell>
          <cell r="C1739" t="str">
            <v>m</v>
          </cell>
          <cell r="D1739">
            <v>15921.15</v>
          </cell>
          <cell r="E1739">
            <v>10791.63</v>
          </cell>
        </row>
        <row r="1740">
          <cell r="A1740" t="str">
            <v>2 S 04 220 66</v>
          </cell>
          <cell r="B1740" t="str">
            <v>Corpo BTCC 3,00 x 3,00 m alt. 5,00 a 7,50 m AC/BC</v>
          </cell>
          <cell r="C1740" t="str">
            <v>m</v>
          </cell>
          <cell r="D1740">
            <v>21503.05</v>
          </cell>
          <cell r="E1740">
            <v>14575.14</v>
          </cell>
        </row>
        <row r="1741">
          <cell r="A1741" t="str">
            <v>2 S 04 220 67</v>
          </cell>
          <cell r="B1741" t="str">
            <v>Corpo BTCC 1,50 x 1,50 m alt. 7,50 a 10,00 m AC/BC</v>
          </cell>
          <cell r="C1741" t="str">
            <v>m</v>
          </cell>
          <cell r="D1741">
            <v>8058.48</v>
          </cell>
          <cell r="E1741">
            <v>5462.18</v>
          </cell>
        </row>
        <row r="1742">
          <cell r="A1742" t="str">
            <v>2 S 04 220 68</v>
          </cell>
          <cell r="B1742" t="str">
            <v>Corpo BTCC 2,00 x 2,00 m alt. 7,50 a 10,00 m AC/BC</v>
          </cell>
          <cell r="C1742" t="str">
            <v>m</v>
          </cell>
          <cell r="D1742">
            <v>13065.01</v>
          </cell>
          <cell r="E1742">
            <v>8855.69</v>
          </cell>
        </row>
        <row r="1743">
          <cell r="A1743" t="str">
            <v>2 S 04 220 69</v>
          </cell>
          <cell r="B1743" t="str">
            <v>Corpo BTCC 2,50 x 2,50 m alt. 7,50 a 10,00 m AC/BC</v>
          </cell>
          <cell r="C1743" t="str">
            <v>m</v>
          </cell>
          <cell r="D1743">
            <v>17959.38</v>
          </cell>
          <cell r="E1743">
            <v>12173.18</v>
          </cell>
        </row>
        <row r="1744">
          <cell r="A1744" t="str">
            <v>2 S 04 220 70</v>
          </cell>
          <cell r="B1744" t="str">
            <v>Corpo BTCC 3,00 x 3,00 m alt. 7,50 a 10,00 m AC/BC</v>
          </cell>
          <cell r="C1744" t="str">
            <v>m</v>
          </cell>
          <cell r="D1744">
            <v>23982.48</v>
          </cell>
          <cell r="E1744">
            <v>16255.74</v>
          </cell>
        </row>
        <row r="1745">
          <cell r="A1745" t="str">
            <v>2 S 04 220 71</v>
          </cell>
          <cell r="B1745" t="str">
            <v>Corpo BTCC 1,50 x 1,50 m alt.10,00 a 12,50 m AC/BC</v>
          </cell>
          <cell r="C1745" t="str">
            <v>m</v>
          </cell>
          <cell r="D1745">
            <v>9472.73</v>
          </cell>
          <cell r="E1745">
            <v>6420.78</v>
          </cell>
        </row>
        <row r="1746">
          <cell r="A1746" t="str">
            <v>2 S 04 220 72</v>
          </cell>
          <cell r="B1746" t="str">
            <v>Corpo BTCC 2,00 x 2,00 m alt.10,00 a 12,50 m AC/BC</v>
          </cell>
          <cell r="C1746" t="str">
            <v>m</v>
          </cell>
          <cell r="D1746">
            <v>14060</v>
          </cell>
          <cell r="E1746">
            <v>9530.11</v>
          </cell>
        </row>
        <row r="1747">
          <cell r="A1747" t="str">
            <v>2 S 04 220 73</v>
          </cell>
          <cell r="B1747" t="str">
            <v>Corpo BTCC 2,50 x 2,50 m alt.10,00 a 12,50 m AC/BC</v>
          </cell>
          <cell r="C1747" t="str">
            <v>m</v>
          </cell>
          <cell r="D1747">
            <v>18984.919999999998</v>
          </cell>
          <cell r="E1747">
            <v>12868.31</v>
          </cell>
        </row>
        <row r="1748">
          <cell r="A1748" t="str">
            <v>2 S 04 220 74</v>
          </cell>
          <cell r="B1748" t="str">
            <v>Corpo BTCC 3,00 x 3,00 m alt.10,00 a 12,50 m AC/BC</v>
          </cell>
          <cell r="C1748" t="str">
            <v>m</v>
          </cell>
          <cell r="D1748">
            <v>25592.11</v>
          </cell>
          <cell r="E1748">
            <v>17346.78</v>
          </cell>
        </row>
        <row r="1749">
          <cell r="A1749" t="str">
            <v>2 S 04 220 75</v>
          </cell>
          <cell r="B1749" t="str">
            <v>Corpo BTCC 1,50 x 1,50 m alt.12,50 a 15,00 m AC/BC</v>
          </cell>
          <cell r="C1749" t="str">
            <v>m</v>
          </cell>
          <cell r="D1749">
            <v>9645.0300000000007</v>
          </cell>
          <cell r="E1749">
            <v>6537.57</v>
          </cell>
        </row>
        <row r="1750">
          <cell r="A1750" t="str">
            <v>2 S 04 220 76</v>
          </cell>
          <cell r="B1750" t="str">
            <v>Corpo BTCC 2,00 x 2,00 m alt.12,50 a 15,00 m AC/BC</v>
          </cell>
          <cell r="C1750" t="str">
            <v>m</v>
          </cell>
          <cell r="D1750">
            <v>15119.78</v>
          </cell>
          <cell r="E1750">
            <v>10248.450000000001</v>
          </cell>
        </row>
        <row r="1751">
          <cell r="A1751" t="str">
            <v>2 S 04 220 77</v>
          </cell>
          <cell r="B1751" t="str">
            <v>Corpo BTCC 2,50 x 2,50 m alt.12,50 a 15,00 m AC/BC</v>
          </cell>
          <cell r="C1751" t="str">
            <v>m</v>
          </cell>
          <cell r="D1751">
            <v>20369.68</v>
          </cell>
          <cell r="E1751">
            <v>13806.92</v>
          </cell>
        </row>
        <row r="1752">
          <cell r="A1752" t="str">
            <v>2 S 04 220 78</v>
          </cell>
          <cell r="B1752" t="str">
            <v>Corpo BTCC 3,00 x 3,00 m alt.12,50 a 15,00 m AC/BC</v>
          </cell>
          <cell r="C1752" t="str">
            <v>m</v>
          </cell>
          <cell r="D1752">
            <v>28038.7</v>
          </cell>
          <cell r="E1752">
            <v>19005.12</v>
          </cell>
        </row>
        <row r="1753">
          <cell r="A1753" t="str">
            <v>2 S 04 221 01</v>
          </cell>
          <cell r="B1753" t="str">
            <v>Boca BTCC 1,50 x 1,50 m normal</v>
          </cell>
          <cell r="C1753" t="str">
            <v>und</v>
          </cell>
          <cell r="D1753">
            <v>22165.09</v>
          </cell>
          <cell r="E1753">
            <v>15023.88</v>
          </cell>
        </row>
        <row r="1754">
          <cell r="A1754" t="str">
            <v>2 S 04 221 02</v>
          </cell>
          <cell r="B1754" t="str">
            <v>Boca BTCC 2,00 x 2,00 m normal</v>
          </cell>
          <cell r="C1754" t="str">
            <v>und</v>
          </cell>
          <cell r="D1754">
            <v>33413.14</v>
          </cell>
          <cell r="E1754">
            <v>22648.01</v>
          </cell>
        </row>
        <row r="1755">
          <cell r="A1755" t="str">
            <v>2 S 04 221 03</v>
          </cell>
          <cell r="B1755" t="str">
            <v>Boca BTCC 2,50 x 2,50 m normal</v>
          </cell>
          <cell r="C1755" t="str">
            <v>und</v>
          </cell>
          <cell r="D1755">
            <v>47347.56</v>
          </cell>
          <cell r="E1755">
            <v>32093</v>
          </cell>
        </row>
        <row r="1756">
          <cell r="A1756" t="str">
            <v>2 S 04 221 04</v>
          </cell>
          <cell r="B1756" t="str">
            <v>Boca BTCC 3,00 x 3,00 m normal</v>
          </cell>
          <cell r="C1756" t="str">
            <v>und</v>
          </cell>
          <cell r="D1756">
            <v>66685.25</v>
          </cell>
          <cell r="E1756">
            <v>45200.42</v>
          </cell>
        </row>
        <row r="1757">
          <cell r="A1757" t="str">
            <v>2 S 04 221 05</v>
          </cell>
          <cell r="B1757" t="str">
            <v>Boca BTCC 1,50 x 1,50 m esc=15</v>
          </cell>
          <cell r="C1757" t="str">
            <v>und</v>
          </cell>
          <cell r="D1757">
            <v>24184.17</v>
          </cell>
          <cell r="E1757">
            <v>16392.45</v>
          </cell>
        </row>
        <row r="1758">
          <cell r="A1758" t="str">
            <v>2 S 04 221 06</v>
          </cell>
          <cell r="B1758" t="str">
            <v>Boca BTCC 2,00 x 2,00 m esc=15</v>
          </cell>
          <cell r="C1758" t="str">
            <v>und</v>
          </cell>
          <cell r="D1758">
            <v>36223.980000000003</v>
          </cell>
          <cell r="E1758">
            <v>24553.24</v>
          </cell>
        </row>
        <row r="1759">
          <cell r="A1759" t="str">
            <v>2 S 04 221 07</v>
          </cell>
          <cell r="B1759" t="str">
            <v>Boca BTCC 2,50 x 2,50 m esc=15</v>
          </cell>
          <cell r="C1759" t="str">
            <v>und</v>
          </cell>
          <cell r="D1759">
            <v>51489.75</v>
          </cell>
          <cell r="E1759">
            <v>34900.65</v>
          </cell>
        </row>
        <row r="1760">
          <cell r="A1760" t="str">
            <v>2 S 04 221 08</v>
          </cell>
          <cell r="B1760" t="str">
            <v>Boca BTCC 3,00 x 3,00 m esc=15</v>
          </cell>
          <cell r="C1760" t="str">
            <v>und</v>
          </cell>
          <cell r="D1760">
            <v>66868.73</v>
          </cell>
          <cell r="E1760">
            <v>45324.79</v>
          </cell>
        </row>
        <row r="1761">
          <cell r="A1761" t="str">
            <v>2 S 04 221 09</v>
          </cell>
          <cell r="B1761" t="str">
            <v>Boca BTCC 1,50 x 1,50 m esc=30</v>
          </cell>
          <cell r="C1761" t="str">
            <v>und</v>
          </cell>
          <cell r="D1761">
            <v>25176.93</v>
          </cell>
          <cell r="E1761">
            <v>17065.36</v>
          </cell>
        </row>
        <row r="1762">
          <cell r="A1762" t="str">
            <v>2 S 04 221 10</v>
          </cell>
          <cell r="B1762" t="str">
            <v>Boca BTCC 2,00 x 2,00 m exc.=30</v>
          </cell>
          <cell r="C1762" t="str">
            <v>und</v>
          </cell>
          <cell r="D1762">
            <v>39954.54</v>
          </cell>
          <cell r="E1762">
            <v>27081.88</v>
          </cell>
        </row>
        <row r="1763">
          <cell r="A1763" t="str">
            <v>2 S 04 221 11</v>
          </cell>
          <cell r="B1763" t="str">
            <v>Boca BTCC 2,50 x 2,50 m esc=30</v>
          </cell>
          <cell r="C1763" t="str">
            <v>und</v>
          </cell>
          <cell r="D1763">
            <v>58804.75</v>
          </cell>
          <cell r="E1763">
            <v>39858.879999999997</v>
          </cell>
        </row>
        <row r="1764">
          <cell r="A1764" t="str">
            <v>2 S 04 221 12</v>
          </cell>
          <cell r="B1764" t="str">
            <v>Boca BTCC 3,00 x 3,00 m esc=30</v>
          </cell>
          <cell r="C1764" t="str">
            <v>und</v>
          </cell>
          <cell r="D1764">
            <v>84669.61</v>
          </cell>
          <cell r="E1764">
            <v>57390.53</v>
          </cell>
        </row>
        <row r="1765">
          <cell r="A1765" t="str">
            <v>2 S 04 221 13</v>
          </cell>
          <cell r="B1765" t="str">
            <v>Boca BTCC 1,50 x 1,50 m esc.=45</v>
          </cell>
          <cell r="C1765" t="str">
            <v>und</v>
          </cell>
          <cell r="D1765">
            <v>31893.93</v>
          </cell>
          <cell r="E1765">
            <v>21618.26</v>
          </cell>
        </row>
        <row r="1766">
          <cell r="A1766" t="str">
            <v>2 S 04 221 14</v>
          </cell>
          <cell r="B1766" t="str">
            <v>Boca BTCC 2,00 x 2,00 m esc=45</v>
          </cell>
          <cell r="C1766" t="str">
            <v>und</v>
          </cell>
          <cell r="D1766">
            <v>50757.89</v>
          </cell>
          <cell r="E1766">
            <v>34404.58</v>
          </cell>
        </row>
        <row r="1767">
          <cell r="A1767" t="str">
            <v>2 S 04 221 15</v>
          </cell>
          <cell r="B1767" t="str">
            <v>Boca BTCC 2,50 x 2,50 m esc=45</v>
          </cell>
          <cell r="C1767" t="str">
            <v>und</v>
          </cell>
          <cell r="D1767">
            <v>74667.87</v>
          </cell>
          <cell r="E1767">
            <v>50611.18</v>
          </cell>
        </row>
        <row r="1768">
          <cell r="A1768" t="str">
            <v>2 S 04 221 16</v>
          </cell>
          <cell r="B1768" t="str">
            <v>Boca BTCC 3,00 x 3,00 m esc=45</v>
          </cell>
          <cell r="C1768" t="str">
            <v>und</v>
          </cell>
          <cell r="D1768">
            <v>107560.15</v>
          </cell>
          <cell r="E1768">
            <v>72906.14</v>
          </cell>
        </row>
        <row r="1769">
          <cell r="A1769" t="str">
            <v>2 S 04 221 51</v>
          </cell>
          <cell r="B1769" t="str">
            <v>Boca BTCC 1,50 x 1,50 m normal AC/BC</v>
          </cell>
          <cell r="C1769" t="str">
            <v>und</v>
          </cell>
          <cell r="D1769">
            <v>23712.17</v>
          </cell>
          <cell r="E1769">
            <v>16072.52</v>
          </cell>
        </row>
        <row r="1770">
          <cell r="A1770" t="str">
            <v>2 S 04 221 52</v>
          </cell>
          <cell r="B1770" t="str">
            <v>Boca BTCC 2,00 x 2,00 m normal AC/BC</v>
          </cell>
          <cell r="C1770" t="str">
            <v>und</v>
          </cell>
          <cell r="D1770">
            <v>35905.25</v>
          </cell>
          <cell r="E1770">
            <v>24337.200000000001</v>
          </cell>
        </row>
        <row r="1771">
          <cell r="A1771" t="str">
            <v>2 S 04 221 53</v>
          </cell>
          <cell r="B1771" t="str">
            <v>Boca BTCC 2,50 x 2,50 m normal AC/BC</v>
          </cell>
          <cell r="C1771" t="str">
            <v>und</v>
          </cell>
          <cell r="D1771">
            <v>50819.72</v>
          </cell>
          <cell r="E1771">
            <v>34446.49</v>
          </cell>
        </row>
        <row r="1772">
          <cell r="A1772" t="str">
            <v>2 S 04 221 54</v>
          </cell>
          <cell r="B1772" t="str">
            <v>Boca BTCC 3,00 x 3,00 m normal AC/BC</v>
          </cell>
          <cell r="C1772" t="str">
            <v>und</v>
          </cell>
          <cell r="D1772">
            <v>71715.28</v>
          </cell>
          <cell r="E1772">
            <v>48609.86</v>
          </cell>
        </row>
        <row r="1773">
          <cell r="A1773" t="str">
            <v>2 S 04 221 55</v>
          </cell>
          <cell r="B1773" t="str">
            <v>Boca BTCC 1,50 x 1,50 m - esc=15 AC/BC</v>
          </cell>
          <cell r="C1773" t="str">
            <v>und</v>
          </cell>
          <cell r="D1773">
            <v>25758.34</v>
          </cell>
          <cell r="E1773">
            <v>17459.45</v>
          </cell>
        </row>
        <row r="1774">
          <cell r="A1774" t="str">
            <v>2 S 04 221 56</v>
          </cell>
          <cell r="B1774" t="str">
            <v>Boca BTCC 2,00 x 2,00 m - esc=15 AC/BC</v>
          </cell>
          <cell r="C1774" t="str">
            <v>und</v>
          </cell>
          <cell r="D1774">
            <v>38736.1</v>
          </cell>
          <cell r="E1774">
            <v>26256</v>
          </cell>
        </row>
        <row r="1775">
          <cell r="A1775" t="str">
            <v>2 S 04 221 57</v>
          </cell>
          <cell r="B1775" t="str">
            <v>Boca BTCC 2,50 x 2,50 m - esc=15 AC/BC</v>
          </cell>
          <cell r="C1775" t="str">
            <v>und</v>
          </cell>
          <cell r="D1775">
            <v>55007.46</v>
          </cell>
          <cell r="E1775">
            <v>37285.01</v>
          </cell>
        </row>
        <row r="1776">
          <cell r="A1776" t="str">
            <v>2 S 04 221 58</v>
          </cell>
          <cell r="B1776" t="str">
            <v>Boca BTCC 3,00 x 3,00 m - esc=15 AC/BC</v>
          </cell>
          <cell r="C1776" t="str">
            <v>und</v>
          </cell>
          <cell r="D1776">
            <v>70995.64</v>
          </cell>
          <cell r="E1776">
            <v>48122.080000000002</v>
          </cell>
        </row>
        <row r="1777">
          <cell r="A1777" t="str">
            <v>2 S 04 221 59</v>
          </cell>
          <cell r="B1777" t="str">
            <v>Boca BTCC 1,50 x 1,50 m - esc=30 AC/BC</v>
          </cell>
          <cell r="C1777" t="str">
            <v>und</v>
          </cell>
          <cell r="D1777">
            <v>26931.03</v>
          </cell>
          <cell r="E1777">
            <v>18254.32</v>
          </cell>
        </row>
        <row r="1778">
          <cell r="A1778" t="str">
            <v>2 S 04 221 60</v>
          </cell>
          <cell r="B1778" t="str">
            <v>Boca BTCC 2,00 x 2,00 m - esc=30 AC/BC</v>
          </cell>
          <cell r="C1778" t="str">
            <v>und</v>
          </cell>
          <cell r="D1778">
            <v>42786.38</v>
          </cell>
          <cell r="E1778">
            <v>29001.35</v>
          </cell>
        </row>
        <row r="1779">
          <cell r="A1779" t="str">
            <v>2 S 04 221 61</v>
          </cell>
          <cell r="B1779" t="str">
            <v>Boca BTCC 2,50 x 2,50 m - esc=30 AC/BC</v>
          </cell>
          <cell r="C1779" t="str">
            <v>und</v>
          </cell>
          <cell r="D1779">
            <v>62741.55</v>
          </cell>
          <cell r="E1779">
            <v>42527.31</v>
          </cell>
        </row>
        <row r="1780">
          <cell r="A1780" t="str">
            <v>2 S 04 221 62</v>
          </cell>
          <cell r="B1780" t="str">
            <v>Boca BTCC 3,00 x 3,00 m - esc=30 AC/BC</v>
          </cell>
          <cell r="C1780" t="str">
            <v>und</v>
          </cell>
          <cell r="D1780">
            <v>90234.41</v>
          </cell>
          <cell r="E1780">
            <v>61162.45</v>
          </cell>
        </row>
        <row r="1781">
          <cell r="A1781" t="str">
            <v>2 S 04 221 63</v>
          </cell>
          <cell r="B1781" t="str">
            <v>Boca BTCC 1,50 x 1,50 m - esc=45 AC/BC</v>
          </cell>
          <cell r="C1781" t="str">
            <v>und</v>
          </cell>
          <cell r="D1781">
            <v>34054.559999999998</v>
          </cell>
          <cell r="E1781">
            <v>23082.77</v>
          </cell>
        </row>
        <row r="1782">
          <cell r="A1782" t="str">
            <v>2 S 04 221 64</v>
          </cell>
          <cell r="B1782" t="str">
            <v>Boca BTCC 2,00 x 2,00 m - esc=45 AC/BC</v>
          </cell>
          <cell r="C1782" t="str">
            <v>und</v>
          </cell>
          <cell r="D1782">
            <v>54242.1</v>
          </cell>
          <cell r="E1782">
            <v>36766.239999999998</v>
          </cell>
        </row>
        <row r="1783">
          <cell r="A1783" t="str">
            <v>2 S 04 221 65</v>
          </cell>
          <cell r="B1783" t="str">
            <v>Boca BTCC 2,50 x 2,50 m - esc=45 AC/BC</v>
          </cell>
          <cell r="C1783" t="str">
            <v>und</v>
          </cell>
          <cell r="D1783">
            <v>79496.460000000006</v>
          </cell>
          <cell r="E1783">
            <v>53884.08</v>
          </cell>
        </row>
        <row r="1784">
          <cell r="A1784" t="str">
            <v>2 S 04 221 66</v>
          </cell>
          <cell r="B1784" t="str">
            <v>Boca BTCC 3,00 x 3,00 m - esc = 45 AC/BC</v>
          </cell>
          <cell r="C1784" t="str">
            <v>und</v>
          </cell>
          <cell r="D1784">
            <v>114453.16</v>
          </cell>
          <cell r="E1784">
            <v>77578.34</v>
          </cell>
        </row>
        <row r="1785">
          <cell r="A1785" t="str">
            <v>2 S 04 300 16</v>
          </cell>
          <cell r="B1785" t="str">
            <v>Bueiro  met. chapas múltiplas D=1,60 m galv.</v>
          </cell>
          <cell r="C1785" t="str">
            <v>m</v>
          </cell>
          <cell r="D1785">
            <v>2434.7399999999998</v>
          </cell>
          <cell r="E1785">
            <v>1650.31</v>
          </cell>
        </row>
        <row r="1786">
          <cell r="A1786" t="str">
            <v>2 S 04 300 20</v>
          </cell>
          <cell r="B1786" t="str">
            <v>Bueiro  met.chapas múltiplas D=2,00 m galv.</v>
          </cell>
          <cell r="C1786" t="str">
            <v>m</v>
          </cell>
          <cell r="D1786">
            <v>3349.03</v>
          </cell>
          <cell r="E1786">
            <v>2270.0300000000002</v>
          </cell>
        </row>
        <row r="1787">
          <cell r="A1787" t="str">
            <v>2 S 04 300 66</v>
          </cell>
          <cell r="B1787" t="str">
            <v>Bueiro met.chapas múltiplas D=1,60 m galvan.BC</v>
          </cell>
          <cell r="C1787" t="str">
            <v>m</v>
          </cell>
          <cell r="D1787">
            <v>2499.27</v>
          </cell>
          <cell r="E1787">
            <v>1694.05</v>
          </cell>
        </row>
        <row r="1788">
          <cell r="A1788" t="str">
            <v>2 S 04 300 70</v>
          </cell>
          <cell r="B1788" t="str">
            <v>Bueiro met.chapas múltiplas D=2,00 m galvan.BC</v>
          </cell>
          <cell r="C1788" t="str">
            <v>m</v>
          </cell>
          <cell r="D1788">
            <v>3420.73</v>
          </cell>
          <cell r="E1788">
            <v>2318.63</v>
          </cell>
        </row>
        <row r="1789">
          <cell r="A1789" t="str">
            <v>2 S 04 301 16</v>
          </cell>
          <cell r="B1789" t="str">
            <v>Bueiro met. chapas múltiplas D=1,60 m rev. epoxy</v>
          </cell>
          <cell r="C1789" t="str">
            <v>m</v>
          </cell>
          <cell r="D1789">
            <v>2893.91</v>
          </cell>
          <cell r="E1789">
            <v>1961.54</v>
          </cell>
        </row>
        <row r="1790">
          <cell r="A1790" t="str">
            <v>2 S 04 301 20</v>
          </cell>
          <cell r="B1790" t="str">
            <v>Bueiro met. chapa múltipla D=2,00 m rev. epoxy</v>
          </cell>
          <cell r="C1790" t="str">
            <v>m</v>
          </cell>
          <cell r="D1790">
            <v>3663.02</v>
          </cell>
          <cell r="E1790">
            <v>2482.86</v>
          </cell>
        </row>
        <row r="1791">
          <cell r="A1791" t="str">
            <v>2 S 04 301 30</v>
          </cell>
          <cell r="B1791" t="str">
            <v>Bueiro met. D=3,05 m rev.epoxy Hmax. aterro 12,50m</v>
          </cell>
          <cell r="C1791" t="str">
            <v>m</v>
          </cell>
          <cell r="D1791">
            <v>8241.0499999999993</v>
          </cell>
          <cell r="E1791">
            <v>5585.93</v>
          </cell>
        </row>
        <row r="1792">
          <cell r="A1792" t="str">
            <v>2 S 04 301 66</v>
          </cell>
          <cell r="B1792" t="str">
            <v>Bueiro met.chapas múlt. D=1,60 m rev. c/epoxy BC</v>
          </cell>
          <cell r="C1792" t="str">
            <v>m</v>
          </cell>
          <cell r="D1792">
            <v>2958.44</v>
          </cell>
          <cell r="E1792">
            <v>2005.28</v>
          </cell>
        </row>
        <row r="1793">
          <cell r="A1793" t="str">
            <v>2 S 04 301 70</v>
          </cell>
          <cell r="B1793" t="str">
            <v>Bueiro met.chapas múlt. D=2,00 m rev. c/epoxy BC</v>
          </cell>
          <cell r="C1793" t="str">
            <v>m</v>
          </cell>
          <cell r="D1793">
            <v>3734.72</v>
          </cell>
          <cell r="E1793">
            <v>2531.46</v>
          </cell>
        </row>
        <row r="1794">
          <cell r="A1794" t="str">
            <v>2 S 04 301 71</v>
          </cell>
          <cell r="B1794" t="str">
            <v>Bueiro met.D=3,05m rev.epoxy Hmax.aterro 12,50m BC</v>
          </cell>
          <cell r="C1794" t="str">
            <v>m</v>
          </cell>
          <cell r="D1794">
            <v>8361.51</v>
          </cell>
          <cell r="E1794">
            <v>5667.58</v>
          </cell>
        </row>
        <row r="1795">
          <cell r="A1795" t="str">
            <v>2 S 04 310 12</v>
          </cell>
          <cell r="B1795" t="str">
            <v>Bueiro met.s/interrupção traf. D=1,20m galv.</v>
          </cell>
          <cell r="C1795" t="str">
            <v>m</v>
          </cell>
          <cell r="D1795">
            <v>3059.14</v>
          </cell>
          <cell r="E1795">
            <v>2073.54</v>
          </cell>
        </row>
        <row r="1796">
          <cell r="A1796" t="str">
            <v>2 S 04 310 16</v>
          </cell>
          <cell r="B1796" t="str">
            <v>Bueiro met.s/ interrupção tráf. D=1,60m galv.</v>
          </cell>
          <cell r="C1796" t="str">
            <v>m</v>
          </cell>
          <cell r="D1796">
            <v>3927.65</v>
          </cell>
          <cell r="E1796">
            <v>2662.23</v>
          </cell>
        </row>
        <row r="1797">
          <cell r="A1797" t="str">
            <v>2 S 04 310 20</v>
          </cell>
          <cell r="B1797" t="str">
            <v>Bueiro met.s/ interrupção tráf. D=2,00m galv.</v>
          </cell>
          <cell r="C1797" t="str">
            <v>m</v>
          </cell>
          <cell r="D1797">
            <v>5352.31</v>
          </cell>
          <cell r="E1797">
            <v>3627.89</v>
          </cell>
        </row>
        <row r="1798">
          <cell r="A1798" t="str">
            <v>2 S 04 311 12</v>
          </cell>
          <cell r="B1798" t="str">
            <v>Bueiro met.s/interrupção traf. D=1,20m epoxy</v>
          </cell>
          <cell r="C1798" t="str">
            <v>m</v>
          </cell>
          <cell r="D1798">
            <v>3059.14</v>
          </cell>
          <cell r="E1798">
            <v>2073.54</v>
          </cell>
        </row>
        <row r="1799">
          <cell r="A1799" t="str">
            <v>2 S 04 311 16</v>
          </cell>
          <cell r="B1799" t="str">
            <v>Bueiro met.s/interrupção tráf.D=1,60 m rev.epoxy</v>
          </cell>
          <cell r="C1799" t="str">
            <v>m</v>
          </cell>
          <cell r="D1799">
            <v>4097.49</v>
          </cell>
          <cell r="E1799">
            <v>2777.35</v>
          </cell>
        </row>
        <row r="1800">
          <cell r="A1800" t="str">
            <v>2 S 04 311 20</v>
          </cell>
          <cell r="B1800" t="str">
            <v>Bueiro met.s/interrupção traf.D=2,00 m rev.epoxy</v>
          </cell>
          <cell r="C1800" t="str">
            <v>m</v>
          </cell>
          <cell r="D1800">
            <v>5364.03</v>
          </cell>
          <cell r="E1800">
            <v>3635.83</v>
          </cell>
        </row>
        <row r="1801">
          <cell r="A1801" t="str">
            <v>2 S 04 400 01</v>
          </cell>
          <cell r="B1801" t="str">
            <v>Valeta prot.cortes c/revest. vegetal - VPC 01</v>
          </cell>
          <cell r="C1801" t="str">
            <v>m</v>
          </cell>
          <cell r="D1801">
            <v>143.34</v>
          </cell>
          <cell r="E1801">
            <v>97.16</v>
          </cell>
        </row>
        <row r="1802">
          <cell r="A1802" t="str">
            <v>2 S 04 400 02</v>
          </cell>
          <cell r="B1802" t="str">
            <v>Valeta prot.cortes c/revest. vegetal - VPC 02</v>
          </cell>
          <cell r="C1802" t="str">
            <v>m</v>
          </cell>
          <cell r="D1802">
            <v>106.77</v>
          </cell>
          <cell r="E1802">
            <v>72.37</v>
          </cell>
        </row>
        <row r="1803">
          <cell r="A1803" t="str">
            <v>2 S 04 400 03</v>
          </cell>
          <cell r="B1803" t="str">
            <v>Valeta prot.cortes c/revest.concreto - VPC 03</v>
          </cell>
          <cell r="C1803" t="str">
            <v>m</v>
          </cell>
          <cell r="D1803">
            <v>161.86000000000001</v>
          </cell>
          <cell r="E1803">
            <v>109.71</v>
          </cell>
        </row>
        <row r="1804">
          <cell r="A1804" t="str">
            <v>2 S 04 400 04</v>
          </cell>
          <cell r="B1804" t="str">
            <v>Valeta prot.cortes c/revest.concreto - VPC 04</v>
          </cell>
          <cell r="C1804" t="str">
            <v>m</v>
          </cell>
          <cell r="D1804">
            <v>127.36</v>
          </cell>
          <cell r="E1804">
            <v>86.33</v>
          </cell>
        </row>
        <row r="1805">
          <cell r="A1805" t="str">
            <v>2 S 04 400 53</v>
          </cell>
          <cell r="B1805" t="str">
            <v>Valeta prot.de cortes c/revest.concr.VPC 03 AC/BC</v>
          </cell>
          <cell r="C1805" t="str">
            <v>m</v>
          </cell>
          <cell r="D1805">
            <v>179.06</v>
          </cell>
          <cell r="E1805">
            <v>121.37</v>
          </cell>
        </row>
        <row r="1806">
          <cell r="A1806" t="str">
            <v>2 S 04 400 54</v>
          </cell>
          <cell r="B1806" t="str">
            <v>Valeta prot.de cortes c/revest.concr.VPC 04 AC/BC</v>
          </cell>
          <cell r="C1806" t="str">
            <v>m</v>
          </cell>
          <cell r="D1806">
            <v>140.83000000000001</v>
          </cell>
          <cell r="E1806">
            <v>95.46</v>
          </cell>
        </row>
        <row r="1807">
          <cell r="A1807" t="str">
            <v>2 S 04 401 01</v>
          </cell>
          <cell r="B1807" t="str">
            <v>Valeta prot.aterros c/revest. vegetal - VPA 01</v>
          </cell>
          <cell r="C1807" t="str">
            <v>m</v>
          </cell>
          <cell r="D1807">
            <v>147.72</v>
          </cell>
          <cell r="E1807">
            <v>100.13</v>
          </cell>
        </row>
        <row r="1808">
          <cell r="A1808" t="str">
            <v>2 S 04 401 02</v>
          </cell>
          <cell r="B1808" t="str">
            <v>Valeta prot.aterros c/revest. vegetal - VPA 02</v>
          </cell>
          <cell r="C1808" t="str">
            <v>m</v>
          </cell>
          <cell r="D1808">
            <v>111.2</v>
          </cell>
          <cell r="E1808">
            <v>75.37</v>
          </cell>
        </row>
        <row r="1809">
          <cell r="A1809" t="str">
            <v>2 S 04 401 03</v>
          </cell>
          <cell r="B1809" t="str">
            <v>Valeta prot.aterro c/revest. concreto - VPA 03</v>
          </cell>
          <cell r="C1809" t="str">
            <v>m</v>
          </cell>
          <cell r="D1809">
            <v>160.15</v>
          </cell>
          <cell r="E1809">
            <v>108.55</v>
          </cell>
        </row>
        <row r="1810">
          <cell r="A1810" t="str">
            <v>2 S 04 401 04</v>
          </cell>
          <cell r="B1810" t="str">
            <v>Valeta prot.aterro c/revest. concreto - VPA 04</v>
          </cell>
          <cell r="C1810" t="str">
            <v>m</v>
          </cell>
          <cell r="D1810">
            <v>120.64</v>
          </cell>
          <cell r="E1810">
            <v>81.77</v>
          </cell>
        </row>
        <row r="1811">
          <cell r="A1811" t="str">
            <v>2 S 04 401 05</v>
          </cell>
          <cell r="B1811" t="str">
            <v>Valeta prot.corte/aterro s/rev. - VPC 05/VPA 05</v>
          </cell>
          <cell r="C1811" t="str">
            <v>m</v>
          </cell>
          <cell r="D1811">
            <v>84.6</v>
          </cell>
          <cell r="E1811">
            <v>57.34</v>
          </cell>
        </row>
        <row r="1812">
          <cell r="A1812" t="str">
            <v>2 S 04 401 06</v>
          </cell>
          <cell r="B1812" t="str">
            <v>Valeta prot.corte/aterro s/rev. - VPC 06/VPA 06</v>
          </cell>
          <cell r="C1812" t="str">
            <v>m</v>
          </cell>
          <cell r="D1812">
            <v>60.68</v>
          </cell>
          <cell r="E1812">
            <v>41.13</v>
          </cell>
        </row>
        <row r="1813">
          <cell r="A1813" t="str">
            <v>2 S 04 401 53</v>
          </cell>
          <cell r="B1813" t="str">
            <v>Valeta prot.de aterro c/revest.concr.VPA 03 AC/BC</v>
          </cell>
          <cell r="C1813" t="str">
            <v>m</v>
          </cell>
          <cell r="D1813">
            <v>175.9</v>
          </cell>
          <cell r="E1813">
            <v>119.23</v>
          </cell>
        </row>
        <row r="1814">
          <cell r="A1814" t="str">
            <v>2 S 04 401 54</v>
          </cell>
          <cell r="B1814" t="str">
            <v>Valeta prot.de aterro c/revest.concr.VPA 04 AC/BC</v>
          </cell>
          <cell r="C1814" t="str">
            <v>m</v>
          </cell>
          <cell r="D1814">
            <v>132.97</v>
          </cell>
          <cell r="E1814">
            <v>90.13</v>
          </cell>
        </row>
        <row r="1815">
          <cell r="A1815" t="str">
            <v>2 S 04 500 01</v>
          </cell>
          <cell r="B1815" t="str">
            <v>Dreno longitudinal prof. p/corte em solo - DPS 01</v>
          </cell>
          <cell r="C1815" t="str">
            <v>m</v>
          </cell>
          <cell r="D1815">
            <v>82.85</v>
          </cell>
          <cell r="E1815">
            <v>56.16</v>
          </cell>
        </row>
        <row r="1816">
          <cell r="A1816" t="str">
            <v>2 S 04 500 02</v>
          </cell>
          <cell r="B1816" t="str">
            <v>Dreno longitudinal prof. p/corte em solo - DPS 02</v>
          </cell>
          <cell r="C1816" t="str">
            <v>m</v>
          </cell>
          <cell r="D1816">
            <v>80.67</v>
          </cell>
          <cell r="E1816">
            <v>54.68</v>
          </cell>
        </row>
        <row r="1817">
          <cell r="A1817" t="str">
            <v>2 S 04 500 03</v>
          </cell>
          <cell r="B1817" t="str">
            <v>Dreno longitudinal prof. p/corte em solo - DPS 03</v>
          </cell>
          <cell r="C1817" t="str">
            <v>m</v>
          </cell>
          <cell r="D1817">
            <v>123.51</v>
          </cell>
          <cell r="E1817">
            <v>83.72</v>
          </cell>
        </row>
        <row r="1818">
          <cell r="A1818" t="str">
            <v>2 S 04 500 04</v>
          </cell>
          <cell r="B1818" t="str">
            <v>Dreno longitudinal prof. p/corte em solo - DPS 04</v>
          </cell>
          <cell r="C1818" t="str">
            <v>m</v>
          </cell>
          <cell r="D1818">
            <v>120.9</v>
          </cell>
          <cell r="E1818">
            <v>81.95</v>
          </cell>
        </row>
        <row r="1819">
          <cell r="A1819" t="str">
            <v>2 S 04 500 05</v>
          </cell>
          <cell r="B1819" t="str">
            <v>Dreno longitudinal prof. p/corte em solo - DPS 05</v>
          </cell>
          <cell r="C1819" t="str">
            <v>m</v>
          </cell>
          <cell r="D1819">
            <v>86.1</v>
          </cell>
          <cell r="E1819">
            <v>58.36</v>
          </cell>
        </row>
        <row r="1820">
          <cell r="A1820" t="str">
            <v>2 S 04 500 06</v>
          </cell>
          <cell r="B1820" t="str">
            <v>Dreno longitudinal prof. p/corte em solo - DPS 06</v>
          </cell>
          <cell r="C1820" t="str">
            <v>m</v>
          </cell>
          <cell r="D1820">
            <v>96.66</v>
          </cell>
          <cell r="E1820">
            <v>65.52</v>
          </cell>
        </row>
        <row r="1821">
          <cell r="A1821" t="str">
            <v>2 S 04 500 07</v>
          </cell>
          <cell r="B1821" t="str">
            <v>Dreno longitudinal prof. p/corte em solo - DPS 07</v>
          </cell>
          <cell r="C1821" t="str">
            <v>m</v>
          </cell>
          <cell r="D1821">
            <v>139.47999999999999</v>
          </cell>
          <cell r="E1821">
            <v>94.54</v>
          </cell>
        </row>
        <row r="1822">
          <cell r="A1822" t="str">
            <v>2 S 04 500 08</v>
          </cell>
          <cell r="B1822" t="str">
            <v>Dreno longitudinal prof. p/corte em solo - DPS 08</v>
          </cell>
          <cell r="C1822" t="str">
            <v>m</v>
          </cell>
          <cell r="D1822">
            <v>147.38</v>
          </cell>
          <cell r="E1822">
            <v>99.9</v>
          </cell>
        </row>
        <row r="1823">
          <cell r="A1823" t="str">
            <v>2 S 04 500 09</v>
          </cell>
          <cell r="B1823" t="str">
            <v>Dreno PEAD long. profundo p/ corte em solo-DPS 09</v>
          </cell>
          <cell r="C1823" t="str">
            <v>m</v>
          </cell>
          <cell r="D1823">
            <v>89.36</v>
          </cell>
          <cell r="E1823">
            <v>60.57</v>
          </cell>
        </row>
        <row r="1824">
          <cell r="A1824" t="str">
            <v>2 S 04 500 10</v>
          </cell>
          <cell r="B1824" t="str">
            <v>Dreno PEAD long. profundo p/ corte em solo-DPS 10</v>
          </cell>
          <cell r="C1824" t="str">
            <v>m</v>
          </cell>
          <cell r="D1824">
            <v>87.19</v>
          </cell>
          <cell r="E1824">
            <v>59.1</v>
          </cell>
        </row>
        <row r="1825">
          <cell r="A1825" t="str">
            <v>2 S 04 500 11</v>
          </cell>
          <cell r="B1825" t="str">
            <v>Dreno PEAD long. profundo p/ corte em solo-DPS 11</v>
          </cell>
          <cell r="C1825" t="str">
            <v>m</v>
          </cell>
          <cell r="D1825">
            <v>116</v>
          </cell>
          <cell r="E1825">
            <v>78.63</v>
          </cell>
        </row>
        <row r="1826">
          <cell r="A1826" t="str">
            <v>2 S 04 500 12</v>
          </cell>
          <cell r="B1826" t="str">
            <v>Dreno PEAD long. profundo p/ corte em solo-DPS 12</v>
          </cell>
          <cell r="C1826" t="str">
            <v>m</v>
          </cell>
          <cell r="D1826">
            <v>113.82</v>
          </cell>
          <cell r="E1826">
            <v>77.150000000000006</v>
          </cell>
        </row>
        <row r="1827">
          <cell r="A1827" t="str">
            <v>2 S 04 500 13</v>
          </cell>
          <cell r="B1827" t="str">
            <v>Dreno PEAD long. profundo p/ corte em solo-DPS 13</v>
          </cell>
          <cell r="C1827" t="str">
            <v>m</v>
          </cell>
          <cell r="D1827">
            <v>142.58000000000001</v>
          </cell>
          <cell r="E1827">
            <v>96.64</v>
          </cell>
        </row>
        <row r="1828">
          <cell r="A1828" t="str">
            <v>2 S 04 500 14</v>
          </cell>
          <cell r="B1828" t="str">
            <v>Dreno PEAD long. profundo p/ corte em solo-DPS 14</v>
          </cell>
          <cell r="C1828" t="str">
            <v>m</v>
          </cell>
          <cell r="D1828">
            <v>150.29</v>
          </cell>
          <cell r="E1828">
            <v>101.87</v>
          </cell>
        </row>
        <row r="1829">
          <cell r="A1829" t="str">
            <v>2 S 04 500 51</v>
          </cell>
          <cell r="B1829" t="str">
            <v>Dreno longit. prof.p/corte em solo - DPS 01 AC/BC</v>
          </cell>
          <cell r="C1829" t="str">
            <v>m</v>
          </cell>
          <cell r="D1829">
            <v>138.72</v>
          </cell>
          <cell r="E1829">
            <v>94.03</v>
          </cell>
        </row>
        <row r="1830">
          <cell r="A1830" t="str">
            <v>2 S 04 500 52</v>
          </cell>
          <cell r="B1830" t="str">
            <v>Dreno longit.prof. p/corte em solo - DPS 02 AC/BC</v>
          </cell>
          <cell r="C1830" t="str">
            <v>m</v>
          </cell>
          <cell r="D1830">
            <v>145.47999999999999</v>
          </cell>
          <cell r="E1830">
            <v>98.61</v>
          </cell>
        </row>
        <row r="1831">
          <cell r="A1831" t="str">
            <v>2 S 04 500 53</v>
          </cell>
          <cell r="B1831" t="str">
            <v>Dreno longit.prof. p/corte em solo - DPS 03 AC/BC</v>
          </cell>
          <cell r="C1831" t="str">
            <v>m</v>
          </cell>
          <cell r="D1831">
            <v>188.87</v>
          </cell>
          <cell r="E1831">
            <v>128.02000000000001</v>
          </cell>
        </row>
        <row r="1832">
          <cell r="A1832" t="str">
            <v>2 S 04 500 54</v>
          </cell>
          <cell r="B1832" t="str">
            <v>Dreno longit.prof. p/corte em solo - DPS 04 AC/BC</v>
          </cell>
          <cell r="C1832" t="str">
            <v>m</v>
          </cell>
          <cell r="D1832">
            <v>196.97</v>
          </cell>
          <cell r="E1832">
            <v>133.51</v>
          </cell>
        </row>
        <row r="1833">
          <cell r="A1833" t="str">
            <v>2 S 04 500 55</v>
          </cell>
          <cell r="B1833" t="str">
            <v>Dreno longit.prof. p/corte em solo - DPS 05 AC/BC</v>
          </cell>
          <cell r="C1833" t="str">
            <v>m</v>
          </cell>
          <cell r="D1833">
            <v>130.55000000000001</v>
          </cell>
          <cell r="E1833">
            <v>88.49</v>
          </cell>
        </row>
        <row r="1834">
          <cell r="A1834" t="str">
            <v>2 S 04 500 56</v>
          </cell>
          <cell r="B1834" t="str">
            <v>Dreno longit.prof. p/corte em solo - DPS 06 AC/BC</v>
          </cell>
          <cell r="C1834" t="str">
            <v>m</v>
          </cell>
          <cell r="D1834">
            <v>150.44</v>
          </cell>
          <cell r="E1834">
            <v>101.97</v>
          </cell>
        </row>
        <row r="1835">
          <cell r="A1835" t="str">
            <v>2 S 04 500 57</v>
          </cell>
          <cell r="B1835" t="str">
            <v>Dreno longit.prof. p/corte em solo - DPS 07 AC/BC</v>
          </cell>
          <cell r="C1835" t="str">
            <v>m</v>
          </cell>
          <cell r="D1835">
            <v>182.95</v>
          </cell>
          <cell r="E1835">
            <v>124.01</v>
          </cell>
        </row>
        <row r="1836">
          <cell r="A1836" t="str">
            <v>2 S 04 500 58</v>
          </cell>
          <cell r="B1836" t="str">
            <v>Dreno longit.prof. p/corte em solo - DPS 08 AC/BC</v>
          </cell>
          <cell r="C1836" t="str">
            <v>m</v>
          </cell>
          <cell r="D1836">
            <v>200.19</v>
          </cell>
          <cell r="E1836">
            <v>135.69</v>
          </cell>
        </row>
        <row r="1837">
          <cell r="A1837" t="str">
            <v>2 S 04 500 59</v>
          </cell>
          <cell r="B1837" t="str">
            <v>Dreno PEAD long. prof.p/corte em solo-DPS 09 AC/BC</v>
          </cell>
          <cell r="C1837" t="str">
            <v>m</v>
          </cell>
          <cell r="D1837">
            <v>146.54</v>
          </cell>
          <cell r="E1837">
            <v>99.33</v>
          </cell>
        </row>
        <row r="1838">
          <cell r="A1838" t="str">
            <v>2 S 04 500 60</v>
          </cell>
          <cell r="B1838" t="str">
            <v>Dreno PEAD long. prof.p/corte em solo-DPS 10 AC/BC</v>
          </cell>
          <cell r="C1838" t="str">
            <v>m</v>
          </cell>
          <cell r="D1838">
            <v>153.30000000000001</v>
          </cell>
          <cell r="E1838">
            <v>103.91</v>
          </cell>
        </row>
        <row r="1839">
          <cell r="A1839" t="str">
            <v>2 S 04 500 61</v>
          </cell>
          <cell r="B1839" t="str">
            <v>Dreno PEAD long. prof.p/corte em solo-DPS 11 AC/BC</v>
          </cell>
          <cell r="C1839" t="str">
            <v>m</v>
          </cell>
          <cell r="D1839">
            <v>170.53</v>
          </cell>
          <cell r="E1839">
            <v>115.59</v>
          </cell>
        </row>
        <row r="1840">
          <cell r="A1840" t="str">
            <v>2 S 04 500 62</v>
          </cell>
          <cell r="B1840" t="str">
            <v>Dreno PEAD long. prof.p/corte em solo-DPS 12 AC/BC</v>
          </cell>
          <cell r="C1840" t="str">
            <v>m</v>
          </cell>
          <cell r="D1840">
            <v>177.29</v>
          </cell>
          <cell r="E1840">
            <v>120.17</v>
          </cell>
        </row>
        <row r="1841">
          <cell r="A1841" t="str">
            <v>2 S 04 500 63</v>
          </cell>
          <cell r="B1841" t="str">
            <v>Dreno PEAD long. prof.p/corte em solo-DPS 13 AC/BC</v>
          </cell>
          <cell r="C1841" t="str">
            <v>m</v>
          </cell>
          <cell r="D1841">
            <v>186.58</v>
          </cell>
          <cell r="E1841">
            <v>126.47</v>
          </cell>
        </row>
        <row r="1842">
          <cell r="A1842" t="str">
            <v>2 S 04 500 64</v>
          </cell>
          <cell r="B1842" t="str">
            <v>Dreno PEAD long. prof.p/corte em solo-DPS 14 AC/BC</v>
          </cell>
          <cell r="C1842" t="str">
            <v>m</v>
          </cell>
          <cell r="D1842">
            <v>203.34</v>
          </cell>
          <cell r="E1842">
            <v>137.83000000000001</v>
          </cell>
        </row>
        <row r="1843">
          <cell r="A1843" t="str">
            <v>2 S 04 501 01</v>
          </cell>
          <cell r="B1843" t="str">
            <v>Dreno longitudinal prof. p/corte em rocha - DPR 01</v>
          </cell>
          <cell r="C1843" t="str">
            <v>m</v>
          </cell>
          <cell r="D1843">
            <v>74.34</v>
          </cell>
          <cell r="E1843">
            <v>50.39</v>
          </cell>
        </row>
        <row r="1844">
          <cell r="A1844" t="str">
            <v>2 S 04 501 02</v>
          </cell>
          <cell r="B1844" t="str">
            <v>Dreno longitudinal prof. p/corte em rocha - DPR 02</v>
          </cell>
          <cell r="C1844" t="str">
            <v>m</v>
          </cell>
          <cell r="D1844">
            <v>93.55</v>
          </cell>
          <cell r="E1844">
            <v>63.41</v>
          </cell>
        </row>
        <row r="1845">
          <cell r="A1845" t="str">
            <v>2 S 04 501 03</v>
          </cell>
          <cell r="B1845" t="str">
            <v>Dreno longitudinal prof. p/corte em rocha - DPR 03</v>
          </cell>
          <cell r="C1845" t="str">
            <v>m</v>
          </cell>
          <cell r="D1845">
            <v>45.54</v>
          </cell>
          <cell r="E1845">
            <v>30.87</v>
          </cell>
        </row>
        <row r="1846">
          <cell r="A1846" t="str">
            <v>2 S 04 501 04</v>
          </cell>
          <cell r="B1846" t="str">
            <v>Dreno longitudinal prof. p/corte em rocha - DPR 04</v>
          </cell>
          <cell r="C1846" t="str">
            <v>m</v>
          </cell>
          <cell r="D1846">
            <v>25.55</v>
          </cell>
          <cell r="E1846">
            <v>17.32</v>
          </cell>
        </row>
        <row r="1847">
          <cell r="A1847" t="str">
            <v>2 S 04 501 05</v>
          </cell>
          <cell r="B1847" t="str">
            <v>Dreno longitudinal prof. p/corte em rocha - DPR 05</v>
          </cell>
          <cell r="C1847" t="str">
            <v>m</v>
          </cell>
          <cell r="D1847">
            <v>67.47</v>
          </cell>
          <cell r="E1847">
            <v>45.73</v>
          </cell>
        </row>
        <row r="1848">
          <cell r="A1848" t="str">
            <v>2 S 04 501 06</v>
          </cell>
          <cell r="B1848" t="str">
            <v>Dreno PEAD long. prof. p /corte em rocha - DPR 01</v>
          </cell>
          <cell r="C1848" t="str">
            <v>m</v>
          </cell>
          <cell r="D1848">
            <v>77.84</v>
          </cell>
          <cell r="E1848">
            <v>52.76</v>
          </cell>
        </row>
        <row r="1849">
          <cell r="A1849" t="str">
            <v>2 S 04 501 07</v>
          </cell>
          <cell r="B1849" t="str">
            <v>Dreno PEAD long. prof. p /corte em rocha - DPR 02</v>
          </cell>
          <cell r="C1849" t="str">
            <v>m</v>
          </cell>
          <cell r="D1849">
            <v>97.68</v>
          </cell>
          <cell r="E1849">
            <v>66.209999999999994</v>
          </cell>
        </row>
        <row r="1850">
          <cell r="A1850" t="str">
            <v>2 S 04 501 10</v>
          </cell>
          <cell r="B1850" t="str">
            <v>Dreno PEAD long. prof. p /corte em rocha - DPR 05</v>
          </cell>
          <cell r="C1850" t="str">
            <v>m</v>
          </cell>
          <cell r="D1850">
            <v>74.56</v>
          </cell>
          <cell r="E1850">
            <v>50.54</v>
          </cell>
        </row>
        <row r="1851">
          <cell r="A1851" t="str">
            <v>2 S 04 501 51</v>
          </cell>
          <cell r="B1851" t="str">
            <v>Dreno longit.prof. p/corte em rocha - DPR 01 AC/BC</v>
          </cell>
          <cell r="C1851" t="str">
            <v>m</v>
          </cell>
          <cell r="D1851">
            <v>87.71</v>
          </cell>
          <cell r="E1851">
            <v>59.45</v>
          </cell>
        </row>
        <row r="1852">
          <cell r="A1852" t="str">
            <v>2 S 04 501 52</v>
          </cell>
          <cell r="B1852" t="str">
            <v>Dreno longit.prof. p/corte em rocha - DPR 02 AC/BC</v>
          </cell>
          <cell r="C1852" t="str">
            <v>m</v>
          </cell>
          <cell r="D1852">
            <v>106.92</v>
          </cell>
          <cell r="E1852">
            <v>72.47</v>
          </cell>
        </row>
        <row r="1853">
          <cell r="A1853" t="str">
            <v>2 S 04 501 53</v>
          </cell>
          <cell r="B1853" t="str">
            <v>Dreno longit.prof. p/corte em rocha - DPR 03 BC</v>
          </cell>
          <cell r="C1853" t="str">
            <v>m</v>
          </cell>
          <cell r="D1853">
            <v>59.9</v>
          </cell>
          <cell r="E1853">
            <v>40.6</v>
          </cell>
        </row>
        <row r="1854">
          <cell r="A1854" t="str">
            <v>2 S 04 501 54</v>
          </cell>
          <cell r="B1854" t="str">
            <v>Dreno longit.prof. p/corte em rocha - DPR 04 BC</v>
          </cell>
          <cell r="C1854" t="str">
            <v>m</v>
          </cell>
          <cell r="D1854">
            <v>39.89</v>
          </cell>
          <cell r="E1854">
            <v>27.04</v>
          </cell>
        </row>
        <row r="1855">
          <cell r="A1855" t="str">
            <v>2 S 04 501 55</v>
          </cell>
          <cell r="B1855" t="str">
            <v>Dreno longit.prof. p/corte em rocha - DPR 05 AC/BC</v>
          </cell>
          <cell r="C1855" t="str">
            <v>m</v>
          </cell>
          <cell r="D1855">
            <v>83.13</v>
          </cell>
          <cell r="E1855">
            <v>56.35</v>
          </cell>
        </row>
        <row r="1856">
          <cell r="A1856" t="str">
            <v>2 S 04 501 56</v>
          </cell>
          <cell r="B1856" t="str">
            <v>Dreno PEAD long.prof.p/corte em rocha-DPR 01 AC/BC</v>
          </cell>
          <cell r="C1856" t="str">
            <v>m</v>
          </cell>
          <cell r="D1856">
            <v>91.46</v>
          </cell>
          <cell r="E1856">
            <v>61.99</v>
          </cell>
        </row>
        <row r="1857">
          <cell r="A1857" t="str">
            <v>2 S 04 501 57</v>
          </cell>
          <cell r="B1857" t="str">
            <v>Dreno PEAD long.prof.p/corte em rocha-DPR 02 AC/BC</v>
          </cell>
          <cell r="C1857" t="str">
            <v>m</v>
          </cell>
          <cell r="D1857">
            <v>103.3</v>
          </cell>
          <cell r="E1857">
            <v>70.02</v>
          </cell>
        </row>
        <row r="1858">
          <cell r="A1858" t="str">
            <v>2 S 04 501 58</v>
          </cell>
          <cell r="B1858" t="str">
            <v>Dreno PEAD long.prof.p/corte em rocha-DPR 05 AC/BC</v>
          </cell>
          <cell r="C1858" t="str">
            <v>m</v>
          </cell>
          <cell r="D1858">
            <v>91.54</v>
          </cell>
          <cell r="E1858">
            <v>62.05</v>
          </cell>
        </row>
        <row r="1859">
          <cell r="A1859" t="str">
            <v>2 S 04 502 01</v>
          </cell>
          <cell r="B1859" t="str">
            <v>Boca saída p/dreno longitudinal prof. BSD 01</v>
          </cell>
          <cell r="C1859" t="str">
            <v>und</v>
          </cell>
          <cell r="D1859">
            <v>320.2</v>
          </cell>
          <cell r="E1859">
            <v>217.04</v>
          </cell>
        </row>
        <row r="1860">
          <cell r="A1860" t="str">
            <v>2 S 04 502 02</v>
          </cell>
          <cell r="B1860" t="str">
            <v>Boca saída p/dreno longitudinal prof. BSD 02</v>
          </cell>
          <cell r="C1860" t="str">
            <v>und</v>
          </cell>
          <cell r="D1860">
            <v>389.9</v>
          </cell>
          <cell r="E1860">
            <v>264.27999999999997</v>
          </cell>
        </row>
        <row r="1861">
          <cell r="A1861" t="str">
            <v>2 S 04 502 51</v>
          </cell>
          <cell r="B1861" t="str">
            <v>Boca de saída p/dreno longit. prof. - BSD 01 AC/BC</v>
          </cell>
          <cell r="C1861" t="str">
            <v>und</v>
          </cell>
          <cell r="D1861">
            <v>342.56</v>
          </cell>
          <cell r="E1861">
            <v>232.19</v>
          </cell>
        </row>
        <row r="1862">
          <cell r="A1862" t="str">
            <v>2 S 04 502 52</v>
          </cell>
          <cell r="B1862" t="str">
            <v>Boca de saída p/dreno longit. prof. - BSD 02 AC/BC</v>
          </cell>
          <cell r="C1862" t="str">
            <v>und</v>
          </cell>
          <cell r="D1862">
            <v>419.14</v>
          </cell>
          <cell r="E1862">
            <v>284.10000000000002</v>
          </cell>
        </row>
        <row r="1863">
          <cell r="A1863" t="str">
            <v>2 S 04 510 01</v>
          </cell>
          <cell r="B1863" t="str">
            <v>Dreno sub-superficial - DSS 01</v>
          </cell>
          <cell r="C1863" t="str">
            <v>m</v>
          </cell>
          <cell r="D1863">
            <v>70.3</v>
          </cell>
          <cell r="E1863">
            <v>47.65</v>
          </cell>
        </row>
        <row r="1864">
          <cell r="A1864" t="str">
            <v>2 S 04 510 02</v>
          </cell>
          <cell r="B1864" t="str">
            <v>Dreno sub-superficial - DSS 02</v>
          </cell>
          <cell r="C1864" t="str">
            <v>m</v>
          </cell>
          <cell r="D1864">
            <v>35.130000000000003</v>
          </cell>
          <cell r="E1864">
            <v>23.81</v>
          </cell>
        </row>
        <row r="1865">
          <cell r="A1865" t="str">
            <v>2 S 04 510 03</v>
          </cell>
          <cell r="B1865" t="str">
            <v>Dreno sub-superficial - DSS 03</v>
          </cell>
          <cell r="C1865" t="str">
            <v>m</v>
          </cell>
          <cell r="D1865">
            <v>16.45</v>
          </cell>
          <cell r="E1865">
            <v>11.15</v>
          </cell>
        </row>
        <row r="1866">
          <cell r="A1866" t="str">
            <v>2 S 04 510 04</v>
          </cell>
          <cell r="B1866" t="str">
            <v>Dreno sub-superficial - DSS 04</v>
          </cell>
          <cell r="C1866" t="str">
            <v>m</v>
          </cell>
          <cell r="D1866">
            <v>101.22</v>
          </cell>
          <cell r="E1866">
            <v>68.61</v>
          </cell>
        </row>
        <row r="1867">
          <cell r="A1867" t="str">
            <v>2 S 04 510 05</v>
          </cell>
          <cell r="B1867" t="str">
            <v>Dreno PEAD subsuperficial - DSS 01</v>
          </cell>
          <cell r="C1867" t="str">
            <v>m</v>
          </cell>
          <cell r="D1867">
            <v>51.28</v>
          </cell>
          <cell r="E1867">
            <v>34.76</v>
          </cell>
        </row>
        <row r="1868">
          <cell r="A1868" t="str">
            <v>2 S 04 510 06</v>
          </cell>
          <cell r="B1868" t="str">
            <v>Dreno PEAD subsuperficial - DSS 04</v>
          </cell>
          <cell r="C1868" t="str">
            <v>m</v>
          </cell>
          <cell r="D1868">
            <v>72.94</v>
          </cell>
          <cell r="E1868">
            <v>49.44</v>
          </cell>
        </row>
        <row r="1869">
          <cell r="A1869" t="str">
            <v>2 S 04 510 51</v>
          </cell>
          <cell r="B1869" t="str">
            <v>Dreno sub-superficial - DSS 01 AC</v>
          </cell>
          <cell r="C1869" t="str">
            <v>m</v>
          </cell>
          <cell r="D1869">
            <v>84.58</v>
          </cell>
          <cell r="E1869">
            <v>57.33</v>
          </cell>
        </row>
        <row r="1870">
          <cell r="A1870" t="str">
            <v>2 S 04 510 52</v>
          </cell>
          <cell r="B1870" t="str">
            <v>Dreno sub-superficial - DSS 02 BC</v>
          </cell>
          <cell r="C1870" t="str">
            <v>m</v>
          </cell>
          <cell r="D1870">
            <v>46.61</v>
          </cell>
          <cell r="E1870">
            <v>31.59</v>
          </cell>
        </row>
        <row r="1871">
          <cell r="A1871" t="str">
            <v>2 S 04 510 53</v>
          </cell>
          <cell r="B1871" t="str">
            <v>Dreno sub-superficial - DSS 03 BC</v>
          </cell>
          <cell r="C1871" t="str">
            <v>m</v>
          </cell>
          <cell r="D1871">
            <v>27.91</v>
          </cell>
          <cell r="E1871">
            <v>18.920000000000002</v>
          </cell>
        </row>
        <row r="1872">
          <cell r="A1872" t="str">
            <v>2 S 04 510 54</v>
          </cell>
          <cell r="B1872" t="str">
            <v>Dreno sub-superficial - DSS 04 BC</v>
          </cell>
          <cell r="C1872" t="str">
            <v>m</v>
          </cell>
          <cell r="D1872">
            <v>112.7</v>
          </cell>
          <cell r="E1872">
            <v>76.39</v>
          </cell>
        </row>
        <row r="1873">
          <cell r="A1873" t="str">
            <v>2 S 04 510 55</v>
          </cell>
          <cell r="B1873" t="str">
            <v>Dreno PEAD subsuperficial - DSS 01 AC</v>
          </cell>
          <cell r="C1873" t="str">
            <v>m</v>
          </cell>
          <cell r="D1873">
            <v>64.69</v>
          </cell>
          <cell r="E1873">
            <v>43.85</v>
          </cell>
        </row>
        <row r="1874">
          <cell r="A1874" t="str">
            <v>2 S 04 510 56</v>
          </cell>
          <cell r="B1874" t="str">
            <v>Dreno PEAD subsuperficial - DSS 04 BC</v>
          </cell>
          <cell r="C1874" t="str">
            <v>m</v>
          </cell>
          <cell r="D1874">
            <v>83.7</v>
          </cell>
          <cell r="E1874">
            <v>56.73</v>
          </cell>
        </row>
        <row r="1875">
          <cell r="A1875" t="str">
            <v>2 S 04 511 01</v>
          </cell>
          <cell r="B1875" t="str">
            <v>Boca saída p/dreno sub-superficial - BSD 03</v>
          </cell>
          <cell r="C1875" t="str">
            <v>und</v>
          </cell>
          <cell r="D1875">
            <v>84.62</v>
          </cell>
          <cell r="E1875">
            <v>57.36</v>
          </cell>
        </row>
        <row r="1876">
          <cell r="A1876" t="str">
            <v>2 S 04 511 51</v>
          </cell>
          <cell r="B1876" t="str">
            <v>Boca de saída p/dreno sub-superficial-BSD 03 AC/BC</v>
          </cell>
          <cell r="C1876" t="str">
            <v>und</v>
          </cell>
          <cell r="D1876">
            <v>98.37</v>
          </cell>
          <cell r="E1876">
            <v>66.680000000000007</v>
          </cell>
        </row>
        <row r="1877">
          <cell r="A1877" t="str">
            <v>2 S 04 520 01</v>
          </cell>
          <cell r="B1877" t="str">
            <v>Dreno sub-horizontal - DSH 01</v>
          </cell>
          <cell r="C1877" t="str">
            <v>m</v>
          </cell>
          <cell r="D1877">
            <v>100.81</v>
          </cell>
          <cell r="E1877">
            <v>68.33</v>
          </cell>
        </row>
        <row r="1878">
          <cell r="A1878" t="str">
            <v>2 S 04 520 51</v>
          </cell>
          <cell r="B1878" t="str">
            <v>Dreno sub-horizontal - DSH 01</v>
          </cell>
          <cell r="C1878" t="str">
            <v>m</v>
          </cell>
          <cell r="D1878">
            <v>100.81</v>
          </cell>
          <cell r="E1878">
            <v>68.33</v>
          </cell>
        </row>
        <row r="1879">
          <cell r="A1879" t="str">
            <v>2 S 04 521 01</v>
          </cell>
          <cell r="B1879" t="str">
            <v>Boca saída p/dreno sub-horizontal - BSD 04</v>
          </cell>
          <cell r="C1879" t="str">
            <v>und</v>
          </cell>
          <cell r="D1879">
            <v>23.34</v>
          </cell>
          <cell r="E1879">
            <v>15.82</v>
          </cell>
        </row>
        <row r="1880">
          <cell r="A1880" t="str">
            <v>2 S 04 521 51</v>
          </cell>
          <cell r="B1880" t="str">
            <v>Boca de saída p/dreno sub-superficial-BSD 04 AC/BC</v>
          </cell>
          <cell r="C1880" t="str">
            <v>und</v>
          </cell>
          <cell r="D1880">
            <v>26.48</v>
          </cell>
          <cell r="E1880">
            <v>17.95</v>
          </cell>
        </row>
        <row r="1881">
          <cell r="A1881" t="str">
            <v>2 S 04 900 01</v>
          </cell>
          <cell r="B1881" t="str">
            <v>Sarjeta triangular de concreto - STC 01</v>
          </cell>
          <cell r="C1881" t="str">
            <v>m</v>
          </cell>
          <cell r="D1881">
            <v>86.23</v>
          </cell>
          <cell r="E1881">
            <v>58.45</v>
          </cell>
        </row>
        <row r="1882">
          <cell r="A1882" t="str">
            <v>2 S 04 900 02</v>
          </cell>
          <cell r="B1882" t="str">
            <v>Sarjeta triangular de concreto - STC 02</v>
          </cell>
          <cell r="C1882" t="str">
            <v>m</v>
          </cell>
          <cell r="D1882">
            <v>60.24</v>
          </cell>
          <cell r="E1882">
            <v>40.83</v>
          </cell>
        </row>
        <row r="1883">
          <cell r="A1883" t="str">
            <v>2 S 04 900 03</v>
          </cell>
          <cell r="B1883" t="str">
            <v>Sarjeta triangular de concreto - STC 03</v>
          </cell>
          <cell r="C1883" t="str">
            <v>m</v>
          </cell>
          <cell r="D1883">
            <v>52.11</v>
          </cell>
          <cell r="E1883">
            <v>35.32</v>
          </cell>
        </row>
        <row r="1884">
          <cell r="A1884" t="str">
            <v>2 S 04 900 04</v>
          </cell>
          <cell r="B1884" t="str">
            <v>Sarjeta triangular de concreto - STC 04</v>
          </cell>
          <cell r="C1884" t="str">
            <v>m</v>
          </cell>
          <cell r="D1884">
            <v>41.77</v>
          </cell>
          <cell r="E1884">
            <v>28.31</v>
          </cell>
        </row>
        <row r="1885">
          <cell r="A1885" t="str">
            <v>2 S 04 900 05</v>
          </cell>
          <cell r="B1885" t="str">
            <v>Sarjeta triangular de concreto - STC 05</v>
          </cell>
          <cell r="C1885" t="str">
            <v>m</v>
          </cell>
          <cell r="D1885">
            <v>64.16</v>
          </cell>
          <cell r="E1885">
            <v>43.49</v>
          </cell>
        </row>
        <row r="1886">
          <cell r="A1886" t="str">
            <v>2 S 04 900 06</v>
          </cell>
          <cell r="B1886" t="str">
            <v>Sarjeta triangular de concreto - STC 06</v>
          </cell>
          <cell r="C1886" t="str">
            <v>m</v>
          </cell>
          <cell r="D1886">
            <v>46.33</v>
          </cell>
          <cell r="E1886">
            <v>31.4</v>
          </cell>
        </row>
        <row r="1887">
          <cell r="A1887" t="str">
            <v>2 S 04 900 07</v>
          </cell>
          <cell r="B1887" t="str">
            <v>Sarjeta triangular de concreto - STC 07</v>
          </cell>
          <cell r="C1887" t="str">
            <v>m</v>
          </cell>
          <cell r="D1887">
            <v>39.69</v>
          </cell>
          <cell r="E1887">
            <v>26.9</v>
          </cell>
        </row>
        <row r="1888">
          <cell r="A1888" t="str">
            <v>2 S 04 900 08</v>
          </cell>
          <cell r="B1888" t="str">
            <v>Sarjeta triangular de concreto - STC 08</v>
          </cell>
          <cell r="C1888" t="str">
            <v>m</v>
          </cell>
          <cell r="D1888">
            <v>33</v>
          </cell>
          <cell r="E1888">
            <v>22.37</v>
          </cell>
        </row>
        <row r="1889">
          <cell r="A1889" t="str">
            <v>2 S 04 900 21</v>
          </cell>
          <cell r="B1889" t="str">
            <v>Sarjeta canteiro central concreto - SCC 01</v>
          </cell>
          <cell r="C1889" t="str">
            <v>m</v>
          </cell>
          <cell r="D1889">
            <v>50.47</v>
          </cell>
          <cell r="E1889">
            <v>34.21</v>
          </cell>
        </row>
        <row r="1890">
          <cell r="A1890" t="str">
            <v>2 S 04 900 22</v>
          </cell>
          <cell r="B1890" t="str">
            <v>Sarjeta canteiro central concreto - SCC 02</v>
          </cell>
          <cell r="C1890" t="str">
            <v>m</v>
          </cell>
          <cell r="D1890">
            <v>67.53</v>
          </cell>
          <cell r="E1890">
            <v>45.77</v>
          </cell>
        </row>
        <row r="1891">
          <cell r="A1891" t="str">
            <v>2 S 04 900 31</v>
          </cell>
          <cell r="B1891" t="str">
            <v>Sarjeta triangular de grama - STG 01</v>
          </cell>
          <cell r="C1891" t="str">
            <v>m</v>
          </cell>
          <cell r="D1891">
            <v>50.75</v>
          </cell>
          <cell r="E1891">
            <v>34.4</v>
          </cell>
        </row>
        <row r="1892">
          <cell r="A1892" t="str">
            <v>2 S 04 900 32</v>
          </cell>
          <cell r="B1892" t="str">
            <v>Sarjeta triangular de grama - STG 02</v>
          </cell>
          <cell r="C1892" t="str">
            <v>m</v>
          </cell>
          <cell r="D1892">
            <v>41.8</v>
          </cell>
          <cell r="E1892">
            <v>28.33</v>
          </cell>
        </row>
        <row r="1893">
          <cell r="A1893" t="str">
            <v>2 S 04 900 33</v>
          </cell>
          <cell r="B1893" t="str">
            <v>Sarjeta triangular de grama - STG 03</v>
          </cell>
          <cell r="C1893" t="str">
            <v>m</v>
          </cell>
          <cell r="D1893">
            <v>36.130000000000003</v>
          </cell>
          <cell r="E1893">
            <v>24.49</v>
          </cell>
        </row>
        <row r="1894">
          <cell r="A1894" t="str">
            <v>2 S 04 900 34</v>
          </cell>
          <cell r="B1894" t="str">
            <v>Sarjeta triangular de grama - STG 04</v>
          </cell>
          <cell r="C1894" t="str">
            <v>m</v>
          </cell>
          <cell r="D1894">
            <v>27.49</v>
          </cell>
          <cell r="E1894">
            <v>18.63</v>
          </cell>
        </row>
        <row r="1895">
          <cell r="A1895" t="str">
            <v>2 S 04 900 41</v>
          </cell>
          <cell r="B1895" t="str">
            <v>Sarjeta triangular não revestida - STT 01</v>
          </cell>
          <cell r="C1895" t="str">
            <v>m</v>
          </cell>
          <cell r="D1895">
            <v>28.31</v>
          </cell>
          <cell r="E1895">
            <v>19.190000000000001</v>
          </cell>
        </row>
        <row r="1896">
          <cell r="A1896" t="str">
            <v>2 S 04 900 42</v>
          </cell>
          <cell r="B1896" t="str">
            <v>Sarjeta triangular não revestida - STT 02</v>
          </cell>
          <cell r="C1896" t="str">
            <v>m</v>
          </cell>
          <cell r="D1896">
            <v>23.75</v>
          </cell>
          <cell r="E1896">
            <v>16.100000000000001</v>
          </cell>
        </row>
        <row r="1897">
          <cell r="A1897" t="str">
            <v>2 S 04 900 43</v>
          </cell>
          <cell r="B1897" t="str">
            <v>Sarjeta triangular não revestida - STT 03</v>
          </cell>
          <cell r="C1897" t="str">
            <v>m</v>
          </cell>
          <cell r="D1897">
            <v>20.05</v>
          </cell>
          <cell r="E1897">
            <v>13.59</v>
          </cell>
        </row>
        <row r="1898">
          <cell r="A1898" t="str">
            <v>2 S 04 900 44</v>
          </cell>
          <cell r="B1898" t="str">
            <v>Sarjeta triangular não revestida - STT 04</v>
          </cell>
          <cell r="C1898" t="str">
            <v>m</v>
          </cell>
          <cell r="D1898">
            <v>14.5</v>
          </cell>
          <cell r="E1898">
            <v>9.83</v>
          </cell>
        </row>
        <row r="1899">
          <cell r="A1899" t="str">
            <v>2 S 04 900 51</v>
          </cell>
          <cell r="B1899" t="str">
            <v>Sarjeta triangular de concreto - STC 01 AC/BC</v>
          </cell>
          <cell r="C1899" t="str">
            <v>m</v>
          </cell>
          <cell r="D1899">
            <v>103.29</v>
          </cell>
          <cell r="E1899">
            <v>70.010000000000005</v>
          </cell>
        </row>
        <row r="1900">
          <cell r="A1900" t="str">
            <v>2 S 04 900 52</v>
          </cell>
          <cell r="B1900" t="str">
            <v>Sarjeta triangular de concreto - STC 02 AC/BC</v>
          </cell>
          <cell r="C1900" t="str">
            <v>m</v>
          </cell>
          <cell r="D1900">
            <v>71.14</v>
          </cell>
          <cell r="E1900">
            <v>48.22</v>
          </cell>
        </row>
        <row r="1901">
          <cell r="A1901" t="str">
            <v>2 S 04 900 53</v>
          </cell>
          <cell r="B1901" t="str">
            <v>Sarjeta triangular de concreto - STC 03 AC/BC</v>
          </cell>
          <cell r="C1901" t="str">
            <v>m</v>
          </cell>
          <cell r="D1901">
            <v>61.57</v>
          </cell>
          <cell r="E1901">
            <v>41.73</v>
          </cell>
        </row>
        <row r="1902">
          <cell r="A1902" t="str">
            <v>2 S 04 900 54</v>
          </cell>
          <cell r="B1902" t="str">
            <v>Sarjeta triangular de concreto - STC 04 AC/BC</v>
          </cell>
          <cell r="C1902" t="str">
            <v>m</v>
          </cell>
          <cell r="D1902">
            <v>49.51</v>
          </cell>
          <cell r="E1902">
            <v>33.56</v>
          </cell>
        </row>
        <row r="1903">
          <cell r="A1903" t="str">
            <v>2 S 04 900 55</v>
          </cell>
          <cell r="B1903" t="str">
            <v>Sarjeta triangular de concreto - STC 05 AC/BC</v>
          </cell>
          <cell r="C1903" t="str">
            <v>m</v>
          </cell>
          <cell r="D1903">
            <v>80.069999999999993</v>
          </cell>
          <cell r="E1903">
            <v>54.27</v>
          </cell>
        </row>
        <row r="1904">
          <cell r="A1904" t="str">
            <v>2 S 04 900 56</v>
          </cell>
          <cell r="B1904" t="str">
            <v>Sarjeta triangular de concreto - STC 06 AC/BC</v>
          </cell>
          <cell r="C1904" t="str">
            <v>m</v>
          </cell>
          <cell r="D1904">
            <v>56.36</v>
          </cell>
          <cell r="E1904">
            <v>38.200000000000003</v>
          </cell>
        </row>
        <row r="1905">
          <cell r="A1905" t="str">
            <v>2 S 04 900 57</v>
          </cell>
          <cell r="B1905" t="str">
            <v>Sarjeta triangular de concreto - STC 07 AC/BC</v>
          </cell>
          <cell r="C1905" t="str">
            <v>m</v>
          </cell>
          <cell r="D1905">
            <v>48.29</v>
          </cell>
          <cell r="E1905">
            <v>32.729999999999997</v>
          </cell>
        </row>
        <row r="1906">
          <cell r="A1906" t="str">
            <v>2 S 04 900 58</v>
          </cell>
          <cell r="B1906" t="str">
            <v>Sarjeta triangular de concreto - STC 08 AC/BC</v>
          </cell>
          <cell r="C1906" t="str">
            <v>m</v>
          </cell>
          <cell r="D1906">
            <v>40.17</v>
          </cell>
          <cell r="E1906">
            <v>27.23</v>
          </cell>
        </row>
        <row r="1907">
          <cell r="A1907" t="str">
            <v>2 S 04 900 71</v>
          </cell>
          <cell r="B1907" t="str">
            <v>Sarjeta canteiro central concreto - SCC 01 AC/BC</v>
          </cell>
          <cell r="C1907" t="str">
            <v>m</v>
          </cell>
          <cell r="D1907">
            <v>61.08</v>
          </cell>
          <cell r="E1907">
            <v>41.4</v>
          </cell>
        </row>
        <row r="1908">
          <cell r="A1908" t="str">
            <v>2 S 04 900 72</v>
          </cell>
          <cell r="B1908" t="str">
            <v>Sarjeta canteiro central concreto - SCC 02 AC/BC</v>
          </cell>
          <cell r="C1908" t="str">
            <v>m</v>
          </cell>
          <cell r="D1908">
            <v>81.849999999999994</v>
          </cell>
          <cell r="E1908">
            <v>55.48</v>
          </cell>
        </row>
        <row r="1909">
          <cell r="A1909" t="str">
            <v>2 S 04 901 01</v>
          </cell>
          <cell r="B1909" t="str">
            <v>Sarjeta trapezoidal de concreto - SZC 01</v>
          </cell>
          <cell r="C1909" t="str">
            <v>m</v>
          </cell>
          <cell r="D1909">
            <v>72.069999999999993</v>
          </cell>
          <cell r="E1909">
            <v>48.85</v>
          </cell>
        </row>
        <row r="1910">
          <cell r="A1910" t="str">
            <v>2 S 04 901 02</v>
          </cell>
          <cell r="B1910" t="str">
            <v>Sarjeta trapezoidal de concreto - SZC 02</v>
          </cell>
          <cell r="C1910" t="str">
            <v>m</v>
          </cell>
          <cell r="D1910">
            <v>44.39</v>
          </cell>
          <cell r="E1910">
            <v>30.09</v>
          </cell>
        </row>
        <row r="1911">
          <cell r="A1911" t="str">
            <v>2 S 04 901 21</v>
          </cell>
          <cell r="B1911" t="str">
            <v>Sarjeta de canteiro central de concreto - SCC 03</v>
          </cell>
          <cell r="C1911" t="str">
            <v>m</v>
          </cell>
          <cell r="D1911">
            <v>55.3</v>
          </cell>
          <cell r="E1911">
            <v>37.479999999999997</v>
          </cell>
        </row>
        <row r="1912">
          <cell r="A1912" t="str">
            <v>2 S 04 901 22</v>
          </cell>
          <cell r="B1912" t="str">
            <v>Sarjeta de canteiro central de cocnreto - SCC 04</v>
          </cell>
          <cell r="C1912" t="str">
            <v>m</v>
          </cell>
          <cell r="D1912">
            <v>98.6</v>
          </cell>
          <cell r="E1912">
            <v>66.83</v>
          </cell>
        </row>
        <row r="1913">
          <cell r="A1913" t="str">
            <v>2 S 04 901 31</v>
          </cell>
          <cell r="B1913" t="str">
            <v>Sarjeta trapezoidal de grama - SZG 01</v>
          </cell>
          <cell r="C1913" t="str">
            <v>m</v>
          </cell>
          <cell r="D1913">
            <v>45.63</v>
          </cell>
          <cell r="E1913">
            <v>30.93</v>
          </cell>
        </row>
        <row r="1914">
          <cell r="A1914" t="str">
            <v>2 S 04 901 32</v>
          </cell>
          <cell r="B1914" t="str">
            <v>Sarjeta trapezoidal de grama - SZG 02</v>
          </cell>
          <cell r="C1914" t="str">
            <v>m</v>
          </cell>
          <cell r="D1914">
            <v>29.17</v>
          </cell>
          <cell r="E1914">
            <v>19.77</v>
          </cell>
        </row>
        <row r="1915">
          <cell r="A1915" t="str">
            <v>2 S 04 901 41</v>
          </cell>
          <cell r="B1915" t="str">
            <v>Sarjeta trapezoidal não revestida - SZT 01</v>
          </cell>
          <cell r="C1915" t="str">
            <v>m</v>
          </cell>
          <cell r="D1915">
            <v>28.09</v>
          </cell>
          <cell r="E1915">
            <v>19.04</v>
          </cell>
        </row>
        <row r="1916">
          <cell r="A1916" t="str">
            <v>2 S 04 901 42</v>
          </cell>
          <cell r="B1916" t="str">
            <v>Sarjeta trapezoidal não revestida - SZT 02</v>
          </cell>
          <cell r="C1916" t="str">
            <v>m</v>
          </cell>
          <cell r="D1916">
            <v>17</v>
          </cell>
          <cell r="E1916">
            <v>11.52</v>
          </cell>
        </row>
        <row r="1917">
          <cell r="A1917" t="str">
            <v>2 S 04 901 51</v>
          </cell>
          <cell r="B1917" t="str">
            <v>Sarjeta trapezoidal de concreto - SZC 01 AC/BC</v>
          </cell>
          <cell r="C1917" t="str">
            <v>m</v>
          </cell>
          <cell r="D1917">
            <v>82.97</v>
          </cell>
          <cell r="E1917">
            <v>56.24</v>
          </cell>
        </row>
        <row r="1918">
          <cell r="A1918" t="str">
            <v>2 S 04 901 52</v>
          </cell>
          <cell r="B1918" t="str">
            <v>Sarjeta trapezoidal de concreto - SZC 02 AC/BC</v>
          </cell>
          <cell r="C1918" t="str">
            <v>m</v>
          </cell>
          <cell r="D1918">
            <v>52.14</v>
          </cell>
          <cell r="E1918">
            <v>35.340000000000003</v>
          </cell>
        </row>
        <row r="1919">
          <cell r="A1919" t="str">
            <v>2 S 04 901 71</v>
          </cell>
          <cell r="B1919" t="str">
            <v>Sarjeta canteiro central concreto - SCC 03 AC/BC</v>
          </cell>
          <cell r="C1919" t="str">
            <v>m</v>
          </cell>
          <cell r="D1919">
            <v>66.48</v>
          </cell>
          <cell r="E1919">
            <v>45.06</v>
          </cell>
        </row>
        <row r="1920">
          <cell r="A1920" t="str">
            <v>2 S 04 901 72</v>
          </cell>
          <cell r="B1920" t="str">
            <v>Sarjeta canteiro central concreto - SCC 04 AC/BC</v>
          </cell>
          <cell r="C1920" t="str">
            <v>m</v>
          </cell>
          <cell r="D1920">
            <v>119.94</v>
          </cell>
          <cell r="E1920">
            <v>81.3</v>
          </cell>
        </row>
        <row r="1921">
          <cell r="A1921" t="str">
            <v>2 S 04 910 01</v>
          </cell>
          <cell r="B1921" t="str">
            <v>Meio fio de concreto - MFC 01</v>
          </cell>
          <cell r="C1921" t="str">
            <v>m</v>
          </cell>
          <cell r="D1921">
            <v>87.58</v>
          </cell>
          <cell r="E1921">
            <v>59.36</v>
          </cell>
        </row>
        <row r="1922">
          <cell r="A1922" t="str">
            <v>2 S 04 910 02</v>
          </cell>
          <cell r="B1922" t="str">
            <v>Meio fio de concreto - MFC 02</v>
          </cell>
          <cell r="C1922" t="str">
            <v>m</v>
          </cell>
          <cell r="D1922">
            <v>70.06</v>
          </cell>
          <cell r="E1922">
            <v>47.49</v>
          </cell>
        </row>
        <row r="1923">
          <cell r="A1923" t="str">
            <v>2 S 04 910 03</v>
          </cell>
          <cell r="B1923" t="str">
            <v>Meio fio de concreto - MFC 03</v>
          </cell>
          <cell r="C1923" t="str">
            <v>m</v>
          </cell>
          <cell r="D1923">
            <v>43.74</v>
          </cell>
          <cell r="E1923">
            <v>29.65</v>
          </cell>
        </row>
        <row r="1924">
          <cell r="A1924" t="str">
            <v>2 S 04 910 04</v>
          </cell>
          <cell r="B1924" t="str">
            <v>Meio fio de concreto - MFC 04</v>
          </cell>
          <cell r="C1924" t="str">
            <v>m</v>
          </cell>
          <cell r="D1924">
            <v>30.98</v>
          </cell>
          <cell r="E1924">
            <v>21</v>
          </cell>
        </row>
        <row r="1925">
          <cell r="A1925" t="str">
            <v>2 S 04 910 05</v>
          </cell>
          <cell r="B1925" t="str">
            <v>Meio fio de concreto - MFC 05</v>
          </cell>
          <cell r="C1925" t="str">
            <v>m</v>
          </cell>
          <cell r="D1925">
            <v>45.17</v>
          </cell>
          <cell r="E1925">
            <v>30.62</v>
          </cell>
        </row>
        <row r="1926">
          <cell r="A1926" t="str">
            <v>2 S 04 910 06</v>
          </cell>
          <cell r="B1926" t="str">
            <v>Meio fio de concreto - MFC 06</v>
          </cell>
          <cell r="C1926" t="str">
            <v>m</v>
          </cell>
          <cell r="D1926">
            <v>28.67</v>
          </cell>
          <cell r="E1926">
            <v>19.43</v>
          </cell>
        </row>
        <row r="1927">
          <cell r="A1927" t="str">
            <v>2 S 04 910 07</v>
          </cell>
          <cell r="B1927" t="str">
            <v>Meio fio de concreto - MFC 07</v>
          </cell>
          <cell r="C1927" t="str">
            <v>m</v>
          </cell>
          <cell r="D1927">
            <v>42.68</v>
          </cell>
          <cell r="E1927">
            <v>28.93</v>
          </cell>
        </row>
        <row r="1928">
          <cell r="A1928" t="str">
            <v>2 S 04 910 08</v>
          </cell>
          <cell r="B1928" t="str">
            <v>Meio fio de concreto - MFC 08</v>
          </cell>
          <cell r="C1928" t="str">
            <v>m</v>
          </cell>
          <cell r="D1928">
            <v>67.13</v>
          </cell>
          <cell r="E1928">
            <v>45.5</v>
          </cell>
        </row>
        <row r="1929">
          <cell r="A1929" t="str">
            <v>2 S 04 910 51</v>
          </cell>
          <cell r="B1929" t="str">
            <v>Meio-fio de concreto - MFC 01 AC/BC</v>
          </cell>
          <cell r="C1929" t="str">
            <v>m</v>
          </cell>
          <cell r="D1929">
            <v>111.71</v>
          </cell>
          <cell r="E1929">
            <v>75.72</v>
          </cell>
        </row>
        <row r="1930">
          <cell r="A1930" t="str">
            <v>2 S 04 910 52</v>
          </cell>
          <cell r="B1930" t="str">
            <v>Meio-fio de concreto - MFC 02 AC/BC</v>
          </cell>
          <cell r="C1930" t="str">
            <v>m</v>
          </cell>
          <cell r="D1930">
            <v>90.29</v>
          </cell>
          <cell r="E1930">
            <v>61.2</v>
          </cell>
        </row>
        <row r="1931">
          <cell r="A1931" t="str">
            <v>2 S 04 910 53</v>
          </cell>
          <cell r="B1931" t="str">
            <v>Meio-fio de concreto - MFC 03 AC/BC</v>
          </cell>
          <cell r="C1931" t="str">
            <v>m</v>
          </cell>
          <cell r="D1931">
            <v>54.81</v>
          </cell>
          <cell r="E1931">
            <v>37.15</v>
          </cell>
        </row>
        <row r="1932">
          <cell r="A1932" t="str">
            <v>2 S 04 910 54</v>
          </cell>
          <cell r="B1932" t="str">
            <v>Meio-fio de concreto - MFC 04 AC/BC</v>
          </cell>
          <cell r="C1932" t="str">
            <v>m</v>
          </cell>
          <cell r="D1932">
            <v>39.58</v>
          </cell>
          <cell r="E1932">
            <v>26.83</v>
          </cell>
        </row>
        <row r="1933">
          <cell r="A1933" t="str">
            <v>2 S 04 910 55</v>
          </cell>
          <cell r="B1933" t="str">
            <v>Meio-fio de concreto - MFC 05 AC/BC</v>
          </cell>
          <cell r="C1933" t="str">
            <v>m</v>
          </cell>
          <cell r="D1933">
            <v>54.85</v>
          </cell>
          <cell r="E1933">
            <v>37.18</v>
          </cell>
        </row>
        <row r="1934">
          <cell r="A1934" t="str">
            <v>2 S 04 910 56</v>
          </cell>
          <cell r="B1934" t="str">
            <v>Meio-fio de concreto - MFC 06 AC/BC</v>
          </cell>
          <cell r="C1934" t="str">
            <v>m</v>
          </cell>
          <cell r="D1934">
            <v>35.299999999999997</v>
          </cell>
          <cell r="E1934">
            <v>23.93</v>
          </cell>
        </row>
        <row r="1935">
          <cell r="A1935" t="str">
            <v>2 S 04 910 57</v>
          </cell>
          <cell r="B1935" t="str">
            <v>Meio-fio de concreto - MFC 07 AC/BC</v>
          </cell>
          <cell r="C1935" t="str">
            <v>m</v>
          </cell>
          <cell r="D1935">
            <v>52.82</v>
          </cell>
          <cell r="E1935">
            <v>35.799999999999997</v>
          </cell>
        </row>
        <row r="1936">
          <cell r="A1936" t="str">
            <v>2 S 04 910 58</v>
          </cell>
          <cell r="B1936" t="str">
            <v>Meio-fio de concreto - MFC 08 AC/BC</v>
          </cell>
          <cell r="C1936" t="str">
            <v>m</v>
          </cell>
          <cell r="D1936">
            <v>84.37</v>
          </cell>
          <cell r="E1936">
            <v>57.19</v>
          </cell>
        </row>
        <row r="1937">
          <cell r="A1937" t="str">
            <v>2 S 04 930 01</v>
          </cell>
          <cell r="B1937" t="str">
            <v>Caixa coletora de sarjeta - CCS 01</v>
          </cell>
          <cell r="C1937" t="str">
            <v>und</v>
          </cell>
          <cell r="D1937">
            <v>2636.01</v>
          </cell>
          <cell r="E1937">
            <v>1786.73</v>
          </cell>
        </row>
        <row r="1938">
          <cell r="A1938" t="str">
            <v>2 S 04 930 02</v>
          </cell>
          <cell r="B1938" t="str">
            <v>Caixa coletora de sarjeta - CCS 02</v>
          </cell>
          <cell r="C1938" t="str">
            <v>und</v>
          </cell>
          <cell r="D1938">
            <v>2592.2199999999998</v>
          </cell>
          <cell r="E1938">
            <v>1757.05</v>
          </cell>
        </row>
        <row r="1939">
          <cell r="A1939" t="str">
            <v>2 S 04 930 03</v>
          </cell>
          <cell r="B1939" t="str">
            <v>Caixa coletora de sarjeta - CCS 03</v>
          </cell>
          <cell r="C1939" t="str">
            <v>und</v>
          </cell>
          <cell r="D1939">
            <v>2548.4299999999998</v>
          </cell>
          <cell r="E1939">
            <v>1727.37</v>
          </cell>
        </row>
        <row r="1940">
          <cell r="A1940" t="str">
            <v>2 S 04 930 04</v>
          </cell>
          <cell r="B1940" t="str">
            <v>Caixa coletora de sarjeta - CCS 04</v>
          </cell>
          <cell r="C1940" t="str">
            <v>und</v>
          </cell>
          <cell r="D1940">
            <v>2499.0700000000002</v>
          </cell>
          <cell r="E1940">
            <v>1693.91</v>
          </cell>
        </row>
        <row r="1941">
          <cell r="A1941" t="str">
            <v>2 S 04 930 05</v>
          </cell>
          <cell r="B1941" t="str">
            <v>Caixa coletora de sarjeta - CCS 05</v>
          </cell>
          <cell r="C1941" t="str">
            <v>und</v>
          </cell>
          <cell r="D1941">
            <v>3320.91</v>
          </cell>
          <cell r="E1941">
            <v>2250.9699999999998</v>
          </cell>
        </row>
        <row r="1942">
          <cell r="A1942" t="str">
            <v>2 S 04 930 06</v>
          </cell>
          <cell r="B1942" t="str">
            <v>Caixa coletora de sarjeta - CCS 06</v>
          </cell>
          <cell r="C1942" t="str">
            <v>und</v>
          </cell>
          <cell r="D1942">
            <v>3271.54</v>
          </cell>
          <cell r="E1942">
            <v>2217.5100000000002</v>
          </cell>
        </row>
        <row r="1943">
          <cell r="A1943" t="str">
            <v>2 S 04 930 07</v>
          </cell>
          <cell r="B1943" t="str">
            <v>Caixa coletora de sarjeta - CCS 07</v>
          </cell>
          <cell r="C1943" t="str">
            <v>und</v>
          </cell>
          <cell r="D1943">
            <v>3222.18</v>
          </cell>
          <cell r="E1943">
            <v>2184.0500000000002</v>
          </cell>
        </row>
        <row r="1944">
          <cell r="A1944" t="str">
            <v>2 S 04 930 08</v>
          </cell>
          <cell r="B1944" t="str">
            <v>Caixa coletora de sarjeta - CCS 08</v>
          </cell>
          <cell r="C1944" t="str">
            <v>und</v>
          </cell>
          <cell r="D1944">
            <v>3178.41</v>
          </cell>
          <cell r="E1944">
            <v>2154.38</v>
          </cell>
        </row>
        <row r="1945">
          <cell r="A1945" t="str">
            <v>2 S 04 930 09</v>
          </cell>
          <cell r="B1945" t="str">
            <v>Caixa coletora de sarjeta - CCS 09</v>
          </cell>
          <cell r="C1945" t="str">
            <v>und</v>
          </cell>
          <cell r="D1945">
            <v>4000.24</v>
          </cell>
          <cell r="E1945">
            <v>2711.43</v>
          </cell>
        </row>
        <row r="1946">
          <cell r="A1946" t="str">
            <v>2 S 04 930 10</v>
          </cell>
          <cell r="B1946" t="str">
            <v>Caixa coletora de sarjeta - CCS 10</v>
          </cell>
          <cell r="C1946" t="str">
            <v>und</v>
          </cell>
          <cell r="D1946">
            <v>3950.87</v>
          </cell>
          <cell r="E1946">
            <v>2677.97</v>
          </cell>
        </row>
        <row r="1947">
          <cell r="A1947" t="str">
            <v>2 S 04 930 11</v>
          </cell>
          <cell r="B1947" t="str">
            <v>Caixa coletora de sarjeta - CCS 11</v>
          </cell>
          <cell r="C1947" t="str">
            <v>und</v>
          </cell>
          <cell r="D1947">
            <v>3901.51</v>
          </cell>
          <cell r="E1947">
            <v>2644.51</v>
          </cell>
        </row>
        <row r="1948">
          <cell r="A1948" t="str">
            <v>2 S 04 930 12</v>
          </cell>
          <cell r="B1948" t="str">
            <v>Caixa coletora de sarjeta - CCS 12</v>
          </cell>
          <cell r="C1948" t="str">
            <v>und</v>
          </cell>
          <cell r="D1948">
            <v>3852.14</v>
          </cell>
          <cell r="E1948">
            <v>2611.0500000000002</v>
          </cell>
        </row>
        <row r="1949">
          <cell r="A1949" t="str">
            <v>2 S 04 930 13</v>
          </cell>
          <cell r="B1949" t="str">
            <v>Caixa coletora de sarjeta - CCS 13</v>
          </cell>
          <cell r="C1949" t="str">
            <v>und</v>
          </cell>
          <cell r="D1949">
            <v>4651.67</v>
          </cell>
          <cell r="E1949">
            <v>3152.98</v>
          </cell>
        </row>
        <row r="1950">
          <cell r="A1950" t="str">
            <v>2 S 04 930 14</v>
          </cell>
          <cell r="B1950" t="str">
            <v>Caixa coletora de sarjeta - CCS14</v>
          </cell>
          <cell r="C1950" t="str">
            <v>und</v>
          </cell>
          <cell r="D1950">
            <v>4602.3</v>
          </cell>
          <cell r="E1950">
            <v>3119.52</v>
          </cell>
        </row>
        <row r="1951">
          <cell r="A1951" t="str">
            <v>2 S 04 930 15</v>
          </cell>
          <cell r="B1951" t="str">
            <v>Caixa coletora de sarjeta - CCS 15</v>
          </cell>
          <cell r="C1951" t="str">
            <v>und</v>
          </cell>
          <cell r="D1951">
            <v>4552.9399999999996</v>
          </cell>
          <cell r="E1951">
            <v>3086.06</v>
          </cell>
        </row>
        <row r="1952">
          <cell r="A1952" t="str">
            <v>2 S 04 930 16</v>
          </cell>
          <cell r="B1952" t="str">
            <v>Caixa coletora de sarjeta - CCS 16</v>
          </cell>
          <cell r="C1952" t="str">
            <v>und</v>
          </cell>
          <cell r="D1952">
            <v>4503.57</v>
          </cell>
          <cell r="E1952">
            <v>3052.6</v>
          </cell>
        </row>
        <row r="1953">
          <cell r="A1953" t="str">
            <v>2 S 04 930 17</v>
          </cell>
          <cell r="B1953" t="str">
            <v>Caixa coletora de sarjeta - CCS 17</v>
          </cell>
          <cell r="C1953" t="str">
            <v>und</v>
          </cell>
          <cell r="D1953">
            <v>5330.99</v>
          </cell>
          <cell r="E1953">
            <v>3613.44</v>
          </cell>
        </row>
        <row r="1954">
          <cell r="A1954" t="str">
            <v>2 S 04 930 18</v>
          </cell>
          <cell r="B1954" t="str">
            <v>Caixa coletora de sarjeta - CCS 18</v>
          </cell>
          <cell r="C1954" t="str">
            <v>und</v>
          </cell>
          <cell r="D1954">
            <v>5281.63</v>
          </cell>
          <cell r="E1954">
            <v>3579.98</v>
          </cell>
        </row>
        <row r="1955">
          <cell r="A1955" t="str">
            <v>2 S 04 930 19</v>
          </cell>
          <cell r="B1955" t="str">
            <v>Caixa coletora de sarjeta - CCS 19</v>
          </cell>
          <cell r="C1955" t="str">
            <v>und</v>
          </cell>
          <cell r="D1955">
            <v>5232.26</v>
          </cell>
          <cell r="E1955">
            <v>3546.52</v>
          </cell>
        </row>
        <row r="1956">
          <cell r="A1956" t="str">
            <v>2 S 04 930 20</v>
          </cell>
          <cell r="B1956" t="str">
            <v>Caixa coletora de sarjeta - CCS 20</v>
          </cell>
          <cell r="C1956" t="str">
            <v>und</v>
          </cell>
          <cell r="D1956">
            <v>5182.8999999999996</v>
          </cell>
          <cell r="E1956">
            <v>3513.06</v>
          </cell>
        </row>
        <row r="1957">
          <cell r="A1957" t="str">
            <v>2 S 04 930 51</v>
          </cell>
          <cell r="B1957" t="str">
            <v>Caixa coletora de sarjeta - CCS 01 AC/BC</v>
          </cell>
          <cell r="C1957" t="str">
            <v>und</v>
          </cell>
          <cell r="D1957">
            <v>2951.3</v>
          </cell>
          <cell r="E1957">
            <v>2000.44</v>
          </cell>
        </row>
        <row r="1958">
          <cell r="A1958" t="str">
            <v>2 S 04 930 52</v>
          </cell>
          <cell r="B1958" t="str">
            <v>Caixa coletora de sarjeta - CCS 02 AC/BC</v>
          </cell>
          <cell r="C1958" t="str">
            <v>und</v>
          </cell>
          <cell r="D1958">
            <v>2893.18</v>
          </cell>
          <cell r="E1958">
            <v>1961.05</v>
          </cell>
        </row>
        <row r="1959">
          <cell r="A1959" t="str">
            <v>2 S 04 930 53</v>
          </cell>
          <cell r="B1959" t="str">
            <v>Caixa coletora de sarjeta - CCS 03 AC/BC</v>
          </cell>
          <cell r="C1959" t="str">
            <v>und</v>
          </cell>
          <cell r="D1959">
            <v>2835.07</v>
          </cell>
          <cell r="E1959">
            <v>1921.66</v>
          </cell>
        </row>
        <row r="1960">
          <cell r="A1960" t="str">
            <v>2 S 04 930 54</v>
          </cell>
          <cell r="B1960" t="str">
            <v>Caixa coletora de sarjeta - CCS 04 AC/BC</v>
          </cell>
          <cell r="C1960" t="str">
            <v>und</v>
          </cell>
          <cell r="D1960">
            <v>2771.38</v>
          </cell>
          <cell r="E1960">
            <v>1878.49</v>
          </cell>
        </row>
        <row r="1961">
          <cell r="A1961" t="str">
            <v>2 S 04 930 55</v>
          </cell>
          <cell r="B1961" t="str">
            <v>Caixa coletora de sarjeta - CCS 05 AC/BC</v>
          </cell>
          <cell r="C1961" t="str">
            <v>und</v>
          </cell>
          <cell r="D1961">
            <v>3715.03</v>
          </cell>
          <cell r="E1961">
            <v>2518.11</v>
          </cell>
        </row>
        <row r="1962">
          <cell r="A1962" t="str">
            <v>2 S 04 930 56</v>
          </cell>
          <cell r="B1962" t="str">
            <v>Caixa coletora de sarjeta - CCS 06 AC/BC</v>
          </cell>
          <cell r="C1962" t="str">
            <v>und</v>
          </cell>
          <cell r="D1962">
            <v>3651.34</v>
          </cell>
          <cell r="E1962">
            <v>2474.94</v>
          </cell>
        </row>
        <row r="1963">
          <cell r="A1963" t="str">
            <v>2 S 04 930 57</v>
          </cell>
          <cell r="B1963" t="str">
            <v>Caixa coletora de sarjeta - CCS 07 AC/BC</v>
          </cell>
          <cell r="C1963" t="str">
            <v>und</v>
          </cell>
          <cell r="D1963">
            <v>3587.65</v>
          </cell>
          <cell r="E1963">
            <v>2431.77</v>
          </cell>
        </row>
        <row r="1964">
          <cell r="A1964" t="str">
            <v>2 S 04 930 58</v>
          </cell>
          <cell r="B1964" t="str">
            <v>Caixa coletora de sarjeta - CCS 08 AC/BC</v>
          </cell>
          <cell r="C1964" t="str">
            <v>und</v>
          </cell>
          <cell r="D1964">
            <v>3529.53</v>
          </cell>
          <cell r="E1964">
            <v>2392.38</v>
          </cell>
        </row>
        <row r="1965">
          <cell r="A1965" t="str">
            <v>2 S 04 930 59</v>
          </cell>
          <cell r="B1965" t="str">
            <v>Caixa coletora de sarjeta - CCS 09 AC/BC</v>
          </cell>
          <cell r="C1965" t="str">
            <v>und</v>
          </cell>
          <cell r="D1965">
            <v>4473.18</v>
          </cell>
          <cell r="E1965">
            <v>3032</v>
          </cell>
        </row>
        <row r="1966">
          <cell r="A1966" t="str">
            <v>2 S 04 930 60</v>
          </cell>
          <cell r="B1966" t="str">
            <v>Caixa coletora de sarjeta - CCS 10 AC/BC</v>
          </cell>
          <cell r="C1966" t="str">
            <v>und</v>
          </cell>
          <cell r="D1966">
            <v>4409.49</v>
          </cell>
          <cell r="E1966">
            <v>2988.83</v>
          </cell>
        </row>
        <row r="1967">
          <cell r="A1967" t="str">
            <v>2 S 04 930 61</v>
          </cell>
          <cell r="B1967" t="str">
            <v>Caixa coletora de sarjeta - CCS 11 AC/BC</v>
          </cell>
          <cell r="C1967" t="str">
            <v>und</v>
          </cell>
          <cell r="D1967">
            <v>4345.79</v>
          </cell>
          <cell r="E1967">
            <v>2945.65</v>
          </cell>
        </row>
        <row r="1968">
          <cell r="A1968" t="str">
            <v>2 S 04 930 62</v>
          </cell>
          <cell r="B1968" t="str">
            <v>Caixa coletora de sarjeta - CCS 12 AC/BC</v>
          </cell>
          <cell r="C1968" t="str">
            <v>und</v>
          </cell>
          <cell r="D1968">
            <v>4282.1000000000004</v>
          </cell>
          <cell r="E1968">
            <v>2902.48</v>
          </cell>
        </row>
        <row r="1969">
          <cell r="A1969" t="str">
            <v>2 S 04 930 63</v>
          </cell>
          <cell r="B1969" t="str">
            <v>Caixa coletora de sarjeta - CCS 13 AC/BC</v>
          </cell>
          <cell r="C1969" t="str">
            <v>und</v>
          </cell>
          <cell r="D1969">
            <v>5203.4399999999996</v>
          </cell>
          <cell r="E1969">
            <v>3526.98</v>
          </cell>
        </row>
        <row r="1970">
          <cell r="A1970" t="str">
            <v>2 S 04 930 64</v>
          </cell>
          <cell r="B1970" t="str">
            <v>Caixa coletora de sarjeta - CCS 14 AC/BC</v>
          </cell>
          <cell r="C1970" t="str">
            <v>und</v>
          </cell>
          <cell r="D1970">
            <v>5139.7299999999996</v>
          </cell>
          <cell r="E1970">
            <v>3483.8</v>
          </cell>
        </row>
        <row r="1971">
          <cell r="A1971" t="str">
            <v>2 S 04 930 65</v>
          </cell>
          <cell r="B1971" t="str">
            <v>Caixa coletora de sarjeta - CCS 15 AC/BC</v>
          </cell>
          <cell r="C1971" t="str">
            <v>und</v>
          </cell>
          <cell r="D1971">
            <v>5076.04</v>
          </cell>
          <cell r="E1971">
            <v>3440.63</v>
          </cell>
        </row>
        <row r="1972">
          <cell r="A1972" t="str">
            <v>2 S 04 930 66</v>
          </cell>
          <cell r="B1972" t="str">
            <v>Caixa coletora de sarjeta - CCS 16 AC/BC</v>
          </cell>
          <cell r="C1972" t="str">
            <v>und</v>
          </cell>
          <cell r="D1972">
            <v>5012.34</v>
          </cell>
          <cell r="E1972">
            <v>3397.45</v>
          </cell>
        </row>
        <row r="1973">
          <cell r="A1973" t="str">
            <v>2 S 04 930 67</v>
          </cell>
          <cell r="B1973" t="str">
            <v>Caixa coletora de sarjeta - CCS 17 AC/BC</v>
          </cell>
          <cell r="C1973" t="str">
            <v>und</v>
          </cell>
          <cell r="D1973">
            <v>5961.59</v>
          </cell>
          <cell r="E1973">
            <v>4040.87</v>
          </cell>
        </row>
        <row r="1974">
          <cell r="A1974" t="str">
            <v>2 S 04 930 68</v>
          </cell>
          <cell r="B1974" t="str">
            <v>Caixa coletora de sarjeta - CCS 18 AC/BC</v>
          </cell>
          <cell r="C1974" t="str">
            <v>und</v>
          </cell>
          <cell r="D1974">
            <v>5897.89</v>
          </cell>
          <cell r="E1974">
            <v>3997.69</v>
          </cell>
        </row>
        <row r="1975">
          <cell r="A1975" t="str">
            <v>2 S 04 930 69</v>
          </cell>
          <cell r="B1975" t="str">
            <v>Caixa coletora de sarjeta - CCS 19 AC/BC</v>
          </cell>
          <cell r="C1975" t="str">
            <v>und</v>
          </cell>
          <cell r="D1975">
            <v>5834.2</v>
          </cell>
          <cell r="E1975">
            <v>3954.52</v>
          </cell>
        </row>
        <row r="1976">
          <cell r="A1976" t="str">
            <v>2 S 04 930 70</v>
          </cell>
          <cell r="B1976" t="str">
            <v>Caixa coletora de sarjeta - CCS 20 AC/BC</v>
          </cell>
          <cell r="C1976" t="str">
            <v>und</v>
          </cell>
          <cell r="D1976">
            <v>5770.49</v>
          </cell>
          <cell r="E1976">
            <v>3911.34</v>
          </cell>
        </row>
        <row r="1977">
          <cell r="A1977" t="str">
            <v>2 S 04 931 01</v>
          </cell>
          <cell r="B1977" t="str">
            <v>Caixa coletora de talvegue - CCT 01</v>
          </cell>
          <cell r="C1977" t="str">
            <v>und</v>
          </cell>
          <cell r="D1977">
            <v>2673.43</v>
          </cell>
          <cell r="E1977">
            <v>1812.1</v>
          </cell>
        </row>
        <row r="1978">
          <cell r="A1978" t="str">
            <v>2 S 04 931 02</v>
          </cell>
          <cell r="B1978" t="str">
            <v>Caixa coletora de talvegue - CCT 02</v>
          </cell>
          <cell r="C1978" t="str">
            <v>und</v>
          </cell>
          <cell r="D1978">
            <v>2624.07</v>
          </cell>
          <cell r="E1978">
            <v>1778.64</v>
          </cell>
        </row>
        <row r="1979">
          <cell r="A1979" t="str">
            <v>2 S 04 931 03</v>
          </cell>
          <cell r="B1979" t="str">
            <v>Caixa coletora de talvegue - CCT 03</v>
          </cell>
          <cell r="C1979" t="str">
            <v>und</v>
          </cell>
          <cell r="D1979">
            <v>2579.09</v>
          </cell>
          <cell r="E1979">
            <v>1748.15</v>
          </cell>
        </row>
        <row r="1980">
          <cell r="A1980" t="str">
            <v>2 S 04 931 04</v>
          </cell>
          <cell r="B1980" t="str">
            <v>Caixa coletora de talvegue - CCT 04</v>
          </cell>
          <cell r="C1980" t="str">
            <v>und</v>
          </cell>
          <cell r="D1980">
            <v>2525.34</v>
          </cell>
          <cell r="E1980">
            <v>1711.72</v>
          </cell>
        </row>
        <row r="1981">
          <cell r="A1981" t="str">
            <v>2 S 04 931 05</v>
          </cell>
          <cell r="B1981" t="str">
            <v>Caixa coletora de talvegue - CCT 05</v>
          </cell>
          <cell r="C1981" t="str">
            <v>und</v>
          </cell>
          <cell r="D1981">
            <v>3347.18</v>
          </cell>
          <cell r="E1981">
            <v>2268.7800000000002</v>
          </cell>
        </row>
        <row r="1982">
          <cell r="A1982" t="str">
            <v>2 S 04 931 06</v>
          </cell>
          <cell r="B1982" t="str">
            <v>Caixa coletora de talvegue - CCT 06</v>
          </cell>
          <cell r="C1982" t="str">
            <v>und</v>
          </cell>
          <cell r="D1982">
            <v>3303.4</v>
          </cell>
          <cell r="E1982">
            <v>2239.1</v>
          </cell>
        </row>
        <row r="1983">
          <cell r="A1983" t="str">
            <v>2 S 04 931 07</v>
          </cell>
          <cell r="B1983" t="str">
            <v>Caixa coletora de talvegue - CCT 07</v>
          </cell>
          <cell r="C1983" t="str">
            <v>und</v>
          </cell>
          <cell r="D1983">
            <v>3258.41</v>
          </cell>
          <cell r="E1983">
            <v>2208.61</v>
          </cell>
        </row>
        <row r="1984">
          <cell r="A1984" t="str">
            <v>2 S 04 931 08</v>
          </cell>
          <cell r="B1984" t="str">
            <v>Caixa coletora de talvegue - CCT 08</v>
          </cell>
          <cell r="C1984" t="str">
            <v>und</v>
          </cell>
          <cell r="D1984">
            <v>3396.55</v>
          </cell>
          <cell r="E1984">
            <v>2302.2399999999998</v>
          </cell>
        </row>
        <row r="1985">
          <cell r="A1985" t="str">
            <v>2 S 04 931 09</v>
          </cell>
          <cell r="B1985" t="str">
            <v>Caixa coletora de talvegue - CCT 09</v>
          </cell>
          <cell r="C1985" t="str">
            <v>und</v>
          </cell>
          <cell r="D1985">
            <v>4026.51</v>
          </cell>
          <cell r="E1985">
            <v>2729.24</v>
          </cell>
        </row>
        <row r="1986">
          <cell r="A1986" t="str">
            <v>2 S 04 931 10</v>
          </cell>
          <cell r="B1986" t="str">
            <v>Caixa coletora de talvegue - CCT 10</v>
          </cell>
          <cell r="C1986" t="str">
            <v>und</v>
          </cell>
          <cell r="D1986">
            <v>3982.72</v>
          </cell>
          <cell r="E1986">
            <v>2699.56</v>
          </cell>
        </row>
        <row r="1987">
          <cell r="A1987" t="str">
            <v>2 S 04 931 11</v>
          </cell>
          <cell r="B1987" t="str">
            <v>Caixa coletora de talvegue - CCT 11</v>
          </cell>
          <cell r="C1987" t="str">
            <v>und</v>
          </cell>
          <cell r="D1987">
            <v>3937.74</v>
          </cell>
          <cell r="E1987">
            <v>2669.07</v>
          </cell>
        </row>
        <row r="1988">
          <cell r="A1988" t="str">
            <v>2 S 04 931 12</v>
          </cell>
          <cell r="B1988" t="str">
            <v>Caixa coletora de talvegue - CCT 12</v>
          </cell>
          <cell r="C1988" t="str">
            <v>und</v>
          </cell>
          <cell r="D1988">
            <v>3884</v>
          </cell>
          <cell r="E1988">
            <v>2632.64</v>
          </cell>
        </row>
        <row r="1989">
          <cell r="A1989" t="str">
            <v>2 S 04 931 13</v>
          </cell>
          <cell r="B1989" t="str">
            <v>Caixa coletora de talvegue - CCT 13</v>
          </cell>
          <cell r="C1989" t="str">
            <v>und</v>
          </cell>
          <cell r="D1989">
            <v>4677.93</v>
          </cell>
          <cell r="E1989">
            <v>3170.78</v>
          </cell>
        </row>
        <row r="1990">
          <cell r="A1990" t="str">
            <v>2 S 04 931 14</v>
          </cell>
          <cell r="B1990" t="str">
            <v>Caixa coletora de talvegue - CCT 14</v>
          </cell>
          <cell r="C1990" t="str">
            <v>und</v>
          </cell>
          <cell r="D1990">
            <v>4628.5600000000004</v>
          </cell>
          <cell r="E1990">
            <v>3137.32</v>
          </cell>
        </row>
        <row r="1991">
          <cell r="A1991" t="str">
            <v>2 S 04 931 15</v>
          </cell>
          <cell r="B1991" t="str">
            <v>Caixa coletora de talvegue - CCT 15</v>
          </cell>
          <cell r="C1991" t="str">
            <v>und</v>
          </cell>
          <cell r="D1991">
            <v>4589.16</v>
          </cell>
          <cell r="E1991">
            <v>3110.61</v>
          </cell>
        </row>
        <row r="1992">
          <cell r="A1992" t="str">
            <v>2 S 04 931 16</v>
          </cell>
          <cell r="B1992" t="str">
            <v>Caixa coletora de talvegue - CCT 16</v>
          </cell>
          <cell r="C1992" t="str">
            <v>und</v>
          </cell>
          <cell r="D1992">
            <v>4535.43</v>
          </cell>
          <cell r="E1992">
            <v>3074.19</v>
          </cell>
        </row>
        <row r="1993">
          <cell r="A1993" t="str">
            <v>2 S 04 931 17</v>
          </cell>
          <cell r="B1993" t="str">
            <v>Caixa coletora de talvegue - CCT 17</v>
          </cell>
          <cell r="C1993" t="str">
            <v>und</v>
          </cell>
          <cell r="D1993">
            <v>5357.25</v>
          </cell>
          <cell r="E1993">
            <v>3631.24</v>
          </cell>
        </row>
        <row r="1994">
          <cell r="A1994" t="str">
            <v>2 S 04 931 18</v>
          </cell>
          <cell r="B1994" t="str">
            <v>Caixa coletora de talvegue - CCT 18</v>
          </cell>
          <cell r="C1994" t="str">
            <v>und</v>
          </cell>
          <cell r="D1994">
            <v>5307.89</v>
          </cell>
          <cell r="E1994">
            <v>3597.78</v>
          </cell>
        </row>
        <row r="1995">
          <cell r="A1995" t="str">
            <v>2 S 04 931 19</v>
          </cell>
          <cell r="B1995" t="str">
            <v>Caixa coletora de talvegue - CCT 19</v>
          </cell>
          <cell r="C1995" t="str">
            <v>und</v>
          </cell>
          <cell r="D1995">
            <v>5268.48</v>
          </cell>
          <cell r="E1995">
            <v>3571.07</v>
          </cell>
        </row>
        <row r="1996">
          <cell r="A1996" t="str">
            <v>2 S 04 931 20</v>
          </cell>
          <cell r="B1996" t="str">
            <v>Caixa coletora de talvegue - CCT 20</v>
          </cell>
          <cell r="C1996" t="str">
            <v>und</v>
          </cell>
          <cell r="D1996">
            <v>5214.75</v>
          </cell>
          <cell r="E1996">
            <v>3534.65</v>
          </cell>
        </row>
        <row r="1997">
          <cell r="A1997" t="str">
            <v>2 S 04 931 51</v>
          </cell>
          <cell r="B1997" t="str">
            <v>Caixa coletora de talvegue - CCT 01 AC/BC</v>
          </cell>
          <cell r="C1997" t="str">
            <v>und</v>
          </cell>
          <cell r="D1997">
            <v>2997.33</v>
          </cell>
          <cell r="E1997">
            <v>2031.64</v>
          </cell>
        </row>
        <row r="1998">
          <cell r="A1998" t="str">
            <v>2 S 04 931 52</v>
          </cell>
          <cell r="B1998" t="str">
            <v>Caixa coletora de talvegue - CCT 02 AC/BC</v>
          </cell>
          <cell r="C1998" t="str">
            <v>und</v>
          </cell>
          <cell r="D1998">
            <v>2933.64</v>
          </cell>
          <cell r="E1998">
            <v>1988.47</v>
          </cell>
        </row>
        <row r="1999">
          <cell r="A1999" t="str">
            <v>2 S 04 931 53</v>
          </cell>
          <cell r="B1999" t="str">
            <v>Caixa coletora de talvegue - CCT 03 AC/BC</v>
          </cell>
          <cell r="C1999" t="str">
            <v>und</v>
          </cell>
          <cell r="D1999">
            <v>2875.75</v>
          </cell>
          <cell r="E1999">
            <v>1949.23</v>
          </cell>
        </row>
        <row r="2000">
          <cell r="A2000" t="str">
            <v>2 S 04 931 54</v>
          </cell>
          <cell r="B2000" t="str">
            <v>Caixa coletora de talvegue - CCT 04 AC/BC</v>
          </cell>
          <cell r="C2000" t="str">
            <v>und</v>
          </cell>
          <cell r="D2000">
            <v>2806.24</v>
          </cell>
          <cell r="E2000">
            <v>1902.12</v>
          </cell>
        </row>
        <row r="2001">
          <cell r="A2001" t="str">
            <v>2 S 04 931 55</v>
          </cell>
          <cell r="B2001" t="str">
            <v>Caixa coletora de talvegue - CCT 05 AC/BC</v>
          </cell>
          <cell r="C2001" t="str">
            <v>und</v>
          </cell>
          <cell r="D2001">
            <v>3749.9</v>
          </cell>
          <cell r="E2001">
            <v>2541.75</v>
          </cell>
        </row>
        <row r="2002">
          <cell r="A2002" t="str">
            <v>2 S 04 931 56</v>
          </cell>
          <cell r="B2002" t="str">
            <v>Caixa coletora de talvegue - CCT 06 AC/BC</v>
          </cell>
          <cell r="C2002" t="str">
            <v>und</v>
          </cell>
          <cell r="D2002">
            <v>3691.79</v>
          </cell>
          <cell r="E2002">
            <v>2502.36</v>
          </cell>
        </row>
        <row r="2003">
          <cell r="A2003" t="str">
            <v>2 S 04 931 57</v>
          </cell>
          <cell r="B2003" t="str">
            <v>Caixa coletora de talvegue - CCT 07 AC/BC</v>
          </cell>
          <cell r="C2003" t="str">
            <v>und</v>
          </cell>
          <cell r="D2003">
            <v>3633.9</v>
          </cell>
          <cell r="E2003">
            <v>2463.12</v>
          </cell>
        </row>
        <row r="2004">
          <cell r="A2004" t="str">
            <v>2 S 04 931 58</v>
          </cell>
          <cell r="B2004" t="str">
            <v>Caixa coletora de talvegue - CCT 08 AC/BC</v>
          </cell>
          <cell r="C2004" t="str">
            <v>und</v>
          </cell>
          <cell r="D2004">
            <v>3813.59</v>
          </cell>
          <cell r="E2004">
            <v>2584.92</v>
          </cell>
        </row>
        <row r="2005">
          <cell r="A2005" t="str">
            <v>2 S 04 931 59</v>
          </cell>
          <cell r="B2005" t="str">
            <v>Caixa coletora de talvegue - CCT 09 AC/BC</v>
          </cell>
          <cell r="C2005" t="str">
            <v>und</v>
          </cell>
          <cell r="D2005">
            <v>4508.0600000000004</v>
          </cell>
          <cell r="E2005">
            <v>3055.64</v>
          </cell>
        </row>
        <row r="2006">
          <cell r="A2006" t="str">
            <v>2 S 04 931 60</v>
          </cell>
          <cell r="B2006" t="str">
            <v>Caixa coletora de talvegue - CCT 10 AC/BC</v>
          </cell>
          <cell r="C2006" t="str">
            <v>und</v>
          </cell>
          <cell r="D2006">
            <v>4449.9399999999996</v>
          </cell>
          <cell r="E2006">
            <v>3016.25</v>
          </cell>
        </row>
        <row r="2007">
          <cell r="A2007" t="str">
            <v>2 S 04 931 61</v>
          </cell>
          <cell r="B2007" t="str">
            <v>Caixa coletora de talvegue - CCT 11 AC/BC</v>
          </cell>
          <cell r="C2007" t="str">
            <v>und</v>
          </cell>
          <cell r="D2007">
            <v>4392.05</v>
          </cell>
          <cell r="E2007">
            <v>2977.01</v>
          </cell>
        </row>
        <row r="2008">
          <cell r="A2008" t="str">
            <v>2 S 04 931 62</v>
          </cell>
          <cell r="B2008" t="str">
            <v>Caixa coletora de talvegue - CCT 12 AC/BC</v>
          </cell>
          <cell r="C2008" t="str">
            <v>und</v>
          </cell>
          <cell r="D2008">
            <v>4322.55</v>
          </cell>
          <cell r="E2008">
            <v>2929.9</v>
          </cell>
        </row>
        <row r="2009">
          <cell r="A2009" t="str">
            <v>2 S 04 931 63</v>
          </cell>
          <cell r="B2009" t="str">
            <v>Caixa coletora de talvegue - CCT 13 AC/BC</v>
          </cell>
          <cell r="C2009" t="str">
            <v>und</v>
          </cell>
          <cell r="D2009">
            <v>5238.3</v>
          </cell>
          <cell r="E2009">
            <v>3550.61</v>
          </cell>
        </row>
        <row r="2010">
          <cell r="A2010" t="str">
            <v>2 S 04 931 64</v>
          </cell>
          <cell r="B2010" t="str">
            <v>Caixa coletora de talvegue - CCT 14 AC/BC</v>
          </cell>
          <cell r="C2010" t="str">
            <v>und</v>
          </cell>
          <cell r="D2010">
            <v>5174.6099999999997</v>
          </cell>
          <cell r="E2010">
            <v>3507.44</v>
          </cell>
        </row>
        <row r="2011">
          <cell r="A2011" t="str">
            <v>2 S 04 931 65</v>
          </cell>
          <cell r="B2011" t="str">
            <v>Caixa coletora de talvegue - CCT 15 AC/BC</v>
          </cell>
          <cell r="C2011" t="str">
            <v>und</v>
          </cell>
          <cell r="D2011">
            <v>5122.3100000000004</v>
          </cell>
          <cell r="E2011">
            <v>3471.99</v>
          </cell>
        </row>
        <row r="2012">
          <cell r="A2012" t="str">
            <v>2 S 04 931 66</v>
          </cell>
          <cell r="B2012" t="str">
            <v>Caixa coletora de talvegue - CCT 16 AC/BC</v>
          </cell>
          <cell r="C2012" t="str">
            <v>und</v>
          </cell>
          <cell r="D2012">
            <v>5052.79</v>
          </cell>
          <cell r="E2012">
            <v>3424.87</v>
          </cell>
        </row>
        <row r="2013">
          <cell r="A2013" t="str">
            <v>2 S 04 931 67</v>
          </cell>
          <cell r="B2013" t="str">
            <v>Caixa coleotra de talvegue - CCT 17 AC/BC</v>
          </cell>
          <cell r="C2013" t="str">
            <v>und</v>
          </cell>
          <cell r="D2013">
            <v>5996.45</v>
          </cell>
          <cell r="E2013">
            <v>4064.5</v>
          </cell>
        </row>
        <row r="2014">
          <cell r="A2014" t="str">
            <v>2 S 04 931 68</v>
          </cell>
          <cell r="B2014" t="str">
            <v>Caixa coletora de talvegue - CCT 18 AC/BC</v>
          </cell>
          <cell r="C2014" t="str">
            <v>und</v>
          </cell>
          <cell r="D2014">
            <v>5932.76</v>
          </cell>
          <cell r="E2014">
            <v>4021.33</v>
          </cell>
        </row>
        <row r="2015">
          <cell r="A2015" t="str">
            <v>2 S 04 931 69</v>
          </cell>
          <cell r="B2015" t="str">
            <v>Caixa coletora de talvegue - CCT 19 AC/BC</v>
          </cell>
          <cell r="C2015" t="str">
            <v>und</v>
          </cell>
          <cell r="D2015">
            <v>5880.45</v>
          </cell>
          <cell r="E2015">
            <v>3985.87</v>
          </cell>
        </row>
        <row r="2016">
          <cell r="A2016" t="str">
            <v>2 S 04 931 70</v>
          </cell>
          <cell r="B2016" t="str">
            <v>Caixa coletora de talvegue - CCT 20 AC/BC</v>
          </cell>
          <cell r="C2016" t="str">
            <v>und</v>
          </cell>
          <cell r="D2016">
            <v>5810.95</v>
          </cell>
          <cell r="E2016">
            <v>3938.76</v>
          </cell>
        </row>
        <row r="2017">
          <cell r="A2017" t="str">
            <v>2 S 04 940 01</v>
          </cell>
          <cell r="B2017" t="str">
            <v>Descida d'água tipo rap. - calha concr. - DAR 01</v>
          </cell>
          <cell r="C2017" t="str">
            <v>m</v>
          </cell>
          <cell r="D2017">
            <v>251.93</v>
          </cell>
          <cell r="E2017">
            <v>170.76</v>
          </cell>
        </row>
        <row r="2018">
          <cell r="A2018" t="str">
            <v>2 S 04 940 02</v>
          </cell>
          <cell r="B2018" t="str">
            <v>Descida d'água tipo rap. - canal retang.- DAR 02</v>
          </cell>
          <cell r="C2018" t="str">
            <v>m</v>
          </cell>
          <cell r="D2018">
            <v>124.49</v>
          </cell>
          <cell r="E2018">
            <v>84.38</v>
          </cell>
        </row>
        <row r="2019">
          <cell r="A2019" t="str">
            <v>2 S 04 940 03</v>
          </cell>
          <cell r="B2019" t="str">
            <v>Descida d'água tipo rap. - canal retang.- DAR 03</v>
          </cell>
          <cell r="C2019" t="str">
            <v>m</v>
          </cell>
          <cell r="D2019">
            <v>191.81</v>
          </cell>
          <cell r="E2019">
            <v>130.01</v>
          </cell>
        </row>
        <row r="2020">
          <cell r="A2020" t="str">
            <v>2 S 04 940 04</v>
          </cell>
          <cell r="B2020" t="str">
            <v>Descida d'água tipo rap. - calha metálica - DAR 04</v>
          </cell>
          <cell r="C2020" t="str">
            <v>m</v>
          </cell>
          <cell r="D2020">
            <v>337.72</v>
          </cell>
          <cell r="E2020">
            <v>228.91</v>
          </cell>
        </row>
        <row r="2021">
          <cell r="A2021" t="str">
            <v>2 S 04 940 51</v>
          </cell>
          <cell r="B2021" t="str">
            <v>Descida d'água tipo rap.calha concreto-DAR 01AC/BC</v>
          </cell>
          <cell r="C2021" t="str">
            <v>m</v>
          </cell>
          <cell r="D2021">
            <v>277.01</v>
          </cell>
          <cell r="E2021">
            <v>187.76</v>
          </cell>
        </row>
        <row r="2022">
          <cell r="A2022" t="str">
            <v>2 S 04 940 52</v>
          </cell>
          <cell r="B2022" t="str">
            <v>Descida d'água tipo rap.canal retang.-DAR 02 AC/BC</v>
          </cell>
          <cell r="C2022" t="str">
            <v>m</v>
          </cell>
          <cell r="D2022">
            <v>144.12</v>
          </cell>
          <cell r="E2022">
            <v>97.69</v>
          </cell>
        </row>
        <row r="2023">
          <cell r="A2023" t="str">
            <v>2 S 04 940 53</v>
          </cell>
          <cell r="B2023" t="str">
            <v>Descida d'água tipo rap.canal retang.-DAR 03 AC/BC</v>
          </cell>
          <cell r="C2023" t="str">
            <v>m</v>
          </cell>
          <cell r="D2023">
            <v>211.44</v>
          </cell>
          <cell r="E2023">
            <v>143.32</v>
          </cell>
        </row>
        <row r="2024">
          <cell r="A2024" t="str">
            <v>2 S 04 940 54</v>
          </cell>
          <cell r="B2024" t="str">
            <v>Descida d'água tipo rap.calha metál.-DAR 04 AC/BC</v>
          </cell>
          <cell r="C2024" t="str">
            <v>m</v>
          </cell>
          <cell r="D2024">
            <v>340.58</v>
          </cell>
          <cell r="E2024">
            <v>230.85</v>
          </cell>
        </row>
        <row r="2025">
          <cell r="A2025" t="str">
            <v>2 S 04 941 01</v>
          </cell>
          <cell r="B2025" t="str">
            <v>Descida d'água aterros em degraus - DAD 01</v>
          </cell>
          <cell r="C2025" t="str">
            <v>m</v>
          </cell>
          <cell r="D2025">
            <v>181.45</v>
          </cell>
          <cell r="E2025">
            <v>122.99</v>
          </cell>
        </row>
        <row r="2026">
          <cell r="A2026" t="str">
            <v>2 S 04 941 02</v>
          </cell>
          <cell r="B2026" t="str">
            <v>Descida d'água aterros em degraus - arm - DAD 02</v>
          </cell>
          <cell r="C2026" t="str">
            <v>m</v>
          </cell>
          <cell r="D2026">
            <v>264.73</v>
          </cell>
          <cell r="E2026">
            <v>179.44</v>
          </cell>
        </row>
        <row r="2027">
          <cell r="A2027" t="str">
            <v>2 S 04 941 03</v>
          </cell>
          <cell r="B2027" t="str">
            <v>Descida d'água aterros em degraus - DAD 03</v>
          </cell>
          <cell r="C2027" t="str">
            <v>m</v>
          </cell>
          <cell r="D2027">
            <v>467.44</v>
          </cell>
          <cell r="E2027">
            <v>316.83999999999997</v>
          </cell>
        </row>
        <row r="2028">
          <cell r="A2028" t="str">
            <v>2 S 04 941 04</v>
          </cell>
          <cell r="B2028" t="str">
            <v>Descida d'água aterros em degraus - arm - DAD 04</v>
          </cell>
          <cell r="C2028" t="str">
            <v>m</v>
          </cell>
          <cell r="D2028">
            <v>593.61</v>
          </cell>
          <cell r="E2028">
            <v>402.36</v>
          </cell>
        </row>
        <row r="2029">
          <cell r="A2029" t="str">
            <v>2 S 04 941 05</v>
          </cell>
          <cell r="B2029" t="str">
            <v>Descida d'água aterros em degraus - DAD 05</v>
          </cell>
          <cell r="C2029" t="str">
            <v>m</v>
          </cell>
          <cell r="D2029">
            <v>566.66</v>
          </cell>
          <cell r="E2029">
            <v>384.09</v>
          </cell>
        </row>
        <row r="2030">
          <cell r="A2030" t="str">
            <v>2 S 04 941 06</v>
          </cell>
          <cell r="B2030" t="str">
            <v>Descida d'água aterros em degraus - arm - DAD 06</v>
          </cell>
          <cell r="C2030" t="str">
            <v>m</v>
          </cell>
          <cell r="D2030">
            <v>811.19</v>
          </cell>
          <cell r="E2030">
            <v>549.84</v>
          </cell>
        </row>
        <row r="2031">
          <cell r="A2031" t="str">
            <v>2 S 04 941 07</v>
          </cell>
          <cell r="B2031" t="str">
            <v>Descida d'água aterros em degraus - DAD 07</v>
          </cell>
          <cell r="C2031" t="str">
            <v>m</v>
          </cell>
          <cell r="D2031">
            <v>668.78</v>
          </cell>
          <cell r="E2031">
            <v>453.31</v>
          </cell>
        </row>
        <row r="2032">
          <cell r="A2032" t="str">
            <v>2 S 04 941 08</v>
          </cell>
          <cell r="B2032" t="str">
            <v>Descida d'água aterros em degraus - arm - DAD 08</v>
          </cell>
          <cell r="C2032" t="str">
            <v>m</v>
          </cell>
          <cell r="D2032">
            <v>943.57</v>
          </cell>
          <cell r="E2032">
            <v>639.57000000000005</v>
          </cell>
        </row>
        <row r="2033">
          <cell r="A2033" t="str">
            <v>2 S 04 941 09</v>
          </cell>
          <cell r="B2033" t="str">
            <v>Descida d'água aterros em degraus - DAD 09</v>
          </cell>
          <cell r="C2033" t="str">
            <v>m</v>
          </cell>
          <cell r="D2033">
            <v>765.69</v>
          </cell>
          <cell r="E2033">
            <v>519</v>
          </cell>
        </row>
        <row r="2034">
          <cell r="A2034" t="str">
            <v>2 S 04 941 10</v>
          </cell>
          <cell r="B2034" t="str">
            <v>Descida d'água aterros em degraus - arm - DAD 10</v>
          </cell>
          <cell r="C2034" t="str">
            <v>m</v>
          </cell>
          <cell r="D2034">
            <v>1077.24</v>
          </cell>
          <cell r="E2034">
            <v>730.17</v>
          </cell>
        </row>
        <row r="2035">
          <cell r="A2035" t="str">
            <v>2 S 04 941 11</v>
          </cell>
          <cell r="B2035" t="str">
            <v>Descida d'água aterros em degraus - DAD 11</v>
          </cell>
          <cell r="C2035" t="str">
            <v>m</v>
          </cell>
          <cell r="D2035">
            <v>1008.81</v>
          </cell>
          <cell r="E2035">
            <v>683.79</v>
          </cell>
        </row>
        <row r="2036">
          <cell r="A2036" t="str">
            <v>2 S 04 941 12</v>
          </cell>
          <cell r="B2036" t="str">
            <v>Descida d'água aterros em degraus - arm - dad 12</v>
          </cell>
          <cell r="C2036" t="str">
            <v>m</v>
          </cell>
          <cell r="D2036">
            <v>1410</v>
          </cell>
          <cell r="E2036">
            <v>955.72</v>
          </cell>
        </row>
        <row r="2037">
          <cell r="A2037" t="str">
            <v>2 S 04 941 13</v>
          </cell>
          <cell r="B2037" t="str">
            <v>Descida d'água aterros em degraus - DAD 13</v>
          </cell>
          <cell r="C2037" t="str">
            <v>m</v>
          </cell>
          <cell r="D2037">
            <v>944.77</v>
          </cell>
          <cell r="E2037">
            <v>640.38</v>
          </cell>
        </row>
        <row r="2038">
          <cell r="A2038" t="str">
            <v>2 S 04 941 14</v>
          </cell>
          <cell r="B2038" t="str">
            <v>Descida d'água aterros em degraus - arm - DAD 14</v>
          </cell>
          <cell r="C2038" t="str">
            <v>m</v>
          </cell>
          <cell r="D2038">
            <v>1321.8</v>
          </cell>
          <cell r="E2038">
            <v>895.94</v>
          </cell>
        </row>
        <row r="2039">
          <cell r="A2039" t="str">
            <v>2 S 04 941 15</v>
          </cell>
          <cell r="B2039" t="str">
            <v>Descida d'água aterros em degraus - DAD 15</v>
          </cell>
          <cell r="C2039" t="str">
            <v>m</v>
          </cell>
          <cell r="D2039">
            <v>1084.27</v>
          </cell>
          <cell r="E2039">
            <v>734.94</v>
          </cell>
        </row>
        <row r="2040">
          <cell r="A2040" t="str">
            <v>2 S 04 941 16</v>
          </cell>
          <cell r="B2040" t="str">
            <v>Descida d'água aterros em degraus - arm - DAD 16</v>
          </cell>
          <cell r="C2040" t="str">
            <v>m</v>
          </cell>
          <cell r="D2040">
            <v>1512.04</v>
          </cell>
          <cell r="E2040">
            <v>1024.8900000000001</v>
          </cell>
        </row>
        <row r="2041">
          <cell r="A2041" t="str">
            <v>2 S 04 941 17</v>
          </cell>
          <cell r="B2041" t="str">
            <v>Descida d'água aterros em degraus - DAD 17</v>
          </cell>
          <cell r="C2041" t="str">
            <v>m</v>
          </cell>
          <cell r="D2041">
            <v>1390.23</v>
          </cell>
          <cell r="E2041">
            <v>942.32</v>
          </cell>
        </row>
        <row r="2042">
          <cell r="A2042" t="str">
            <v>2 S 04 941 18</v>
          </cell>
          <cell r="B2042" t="str">
            <v>Descida d'água aterros em degraus - arm - DAD 18</v>
          </cell>
          <cell r="C2042" t="str">
            <v>m</v>
          </cell>
          <cell r="D2042">
            <v>1922.57</v>
          </cell>
          <cell r="E2042">
            <v>1303.1500000000001</v>
          </cell>
        </row>
        <row r="2043">
          <cell r="A2043" t="str">
            <v>2 S 04 941 31</v>
          </cell>
          <cell r="B2043" t="str">
            <v>Descida d'água cortes em degraus - DCD 01</v>
          </cell>
          <cell r="C2043" t="str">
            <v>m</v>
          </cell>
          <cell r="D2043">
            <v>183.59</v>
          </cell>
          <cell r="E2043">
            <v>124.44</v>
          </cell>
        </row>
        <row r="2044">
          <cell r="A2044" t="str">
            <v>2 S 04 941 32</v>
          </cell>
          <cell r="B2044" t="str">
            <v>Descida d'água cortes em degraus - arm - DCD 02</v>
          </cell>
          <cell r="C2044" t="str">
            <v>m</v>
          </cell>
          <cell r="D2044">
            <v>267.14</v>
          </cell>
          <cell r="E2044">
            <v>181.07</v>
          </cell>
        </row>
        <row r="2045">
          <cell r="A2045" t="str">
            <v>2 S 04 941 33</v>
          </cell>
          <cell r="B2045" t="str">
            <v>Descida d'água cortes em degraus - DCD 03</v>
          </cell>
          <cell r="C2045" t="str">
            <v>m</v>
          </cell>
          <cell r="D2045">
            <v>287.95</v>
          </cell>
          <cell r="E2045">
            <v>195.18</v>
          </cell>
        </row>
        <row r="2046">
          <cell r="A2046" t="str">
            <v>2 S 04 941 34</v>
          </cell>
          <cell r="B2046" t="str">
            <v>Descida d'água cortes em degraus - arm - DCD 04</v>
          </cell>
          <cell r="C2046" t="str">
            <v>m</v>
          </cell>
          <cell r="D2046">
            <v>420.47</v>
          </cell>
          <cell r="E2046">
            <v>285</v>
          </cell>
        </row>
        <row r="2047">
          <cell r="A2047" t="str">
            <v>2 S 04 941 51</v>
          </cell>
          <cell r="B2047" t="str">
            <v>Descida d'água aterros em degraus - DAD 01 AC/BC</v>
          </cell>
          <cell r="C2047" t="str">
            <v>m</v>
          </cell>
          <cell r="D2047">
            <v>205.25</v>
          </cell>
          <cell r="E2047">
            <v>139.12</v>
          </cell>
        </row>
        <row r="2048">
          <cell r="A2048" t="str">
            <v>2 S 04 941 52</v>
          </cell>
          <cell r="B2048" t="str">
            <v>Descida d'água aterros em degraus arm-DAD 02 AC/BC</v>
          </cell>
          <cell r="C2048" t="str">
            <v>m</v>
          </cell>
          <cell r="D2048">
            <v>288.51</v>
          </cell>
          <cell r="E2048">
            <v>195.56</v>
          </cell>
        </row>
        <row r="2049">
          <cell r="A2049" t="str">
            <v>2 S 04 941 53</v>
          </cell>
          <cell r="B2049" t="str">
            <v>Descida d'água aterros em degraus - DAD 03 AC/BC</v>
          </cell>
          <cell r="C2049" t="str">
            <v>m</v>
          </cell>
          <cell r="D2049">
            <v>533.37</v>
          </cell>
          <cell r="E2049">
            <v>361.53</v>
          </cell>
        </row>
        <row r="2050">
          <cell r="A2050" t="str">
            <v>2 S 04 941 54</v>
          </cell>
          <cell r="B2050" t="str">
            <v>Descida d'água aterros em degraus arm-DAD 04 AC/BC</v>
          </cell>
          <cell r="C2050" t="str">
            <v>m</v>
          </cell>
          <cell r="D2050">
            <v>659.54</v>
          </cell>
          <cell r="E2050">
            <v>447.05</v>
          </cell>
        </row>
        <row r="2051">
          <cell r="A2051" t="str">
            <v>2 S 04 941 55</v>
          </cell>
          <cell r="B2051" t="str">
            <v>Descida d'água aterros em degraus-DAD 05 AC/BC</v>
          </cell>
          <cell r="C2051" t="str">
            <v>m</v>
          </cell>
          <cell r="D2051">
            <v>645.78</v>
          </cell>
          <cell r="E2051">
            <v>437.72</v>
          </cell>
        </row>
        <row r="2052">
          <cell r="A2052" t="str">
            <v>2 S 04 941 56</v>
          </cell>
          <cell r="B2052" t="str">
            <v>Descida d'água aterros em degraus - DAD 06 AC/BC</v>
          </cell>
          <cell r="C2052" t="str">
            <v>m</v>
          </cell>
          <cell r="D2052">
            <v>890.31</v>
          </cell>
          <cell r="E2052">
            <v>603.47</v>
          </cell>
        </row>
        <row r="2053">
          <cell r="A2053" t="str">
            <v>2 S 04 941 57</v>
          </cell>
          <cell r="B2053" t="str">
            <v>Descida d'água aterros em degraus - DAD 07 AC/BC</v>
          </cell>
          <cell r="C2053" t="str">
            <v>m</v>
          </cell>
          <cell r="D2053">
            <v>761.52</v>
          </cell>
          <cell r="E2053">
            <v>516.16999999999996</v>
          </cell>
        </row>
        <row r="2054">
          <cell r="A2054" t="str">
            <v>2 S 04 941 58</v>
          </cell>
          <cell r="B2054" t="str">
            <v>Descida d'água aterros em degraus arm-DAD 08 AC/BC</v>
          </cell>
          <cell r="C2054" t="str">
            <v>m</v>
          </cell>
          <cell r="D2054">
            <v>1036.3</v>
          </cell>
          <cell r="E2054">
            <v>702.42</v>
          </cell>
        </row>
        <row r="2055">
          <cell r="A2055" t="str">
            <v>2 S 04 941 59</v>
          </cell>
          <cell r="B2055" t="str">
            <v>Descida d'água aterros em degraus - DAD 09 AC/BC</v>
          </cell>
          <cell r="C2055" t="str">
            <v>m</v>
          </cell>
          <cell r="D2055">
            <v>870.6</v>
          </cell>
          <cell r="E2055">
            <v>590.11</v>
          </cell>
        </row>
        <row r="2056">
          <cell r="A2056" t="str">
            <v>2 S 04 941 60</v>
          </cell>
          <cell r="B2056" t="str">
            <v>Descida d'água aterros em degraus arm-DAD 10 AC/B</v>
          </cell>
          <cell r="C2056" t="str">
            <v>C    m</v>
          </cell>
          <cell r="D2056">
            <v>1182.1500000000001</v>
          </cell>
          <cell r="E2056">
            <v>801.28</v>
          </cell>
        </row>
        <row r="2057">
          <cell r="A2057" t="str">
            <v>2 S 04 941 61</v>
          </cell>
          <cell r="B2057" t="str">
            <v>Descida d'água aterros em degraus - DAD 11 AC/BC</v>
          </cell>
          <cell r="C2057" t="str">
            <v>m</v>
          </cell>
          <cell r="D2057">
            <v>1145.96</v>
          </cell>
          <cell r="E2057">
            <v>776.75</v>
          </cell>
        </row>
        <row r="2058">
          <cell r="A2058" t="str">
            <v>2 S 04 941 62</v>
          </cell>
          <cell r="B2058" t="str">
            <v>Descida d'água aterros em degraus arm-DAD 12 AC/B</v>
          </cell>
          <cell r="C2058" t="str">
            <v>C    m</v>
          </cell>
          <cell r="D2058">
            <v>1547.14</v>
          </cell>
          <cell r="E2058">
            <v>1048.68</v>
          </cell>
        </row>
        <row r="2059">
          <cell r="A2059" t="str">
            <v>2 S 04 941 63</v>
          </cell>
          <cell r="B2059" t="str">
            <v>Descida d'água aterros em degraus - DAD 13 AC/BC</v>
          </cell>
          <cell r="C2059" t="str">
            <v>m</v>
          </cell>
          <cell r="D2059">
            <v>1075.04</v>
          </cell>
          <cell r="E2059">
            <v>728.68</v>
          </cell>
        </row>
        <row r="2060">
          <cell r="A2060" t="str">
            <v>2 S 04 941 64</v>
          </cell>
          <cell r="B2060" t="str">
            <v>Descida d'água aterros em degraus arm-DAD 14 AC/B</v>
          </cell>
          <cell r="C2060" t="str">
            <v>C    m</v>
          </cell>
          <cell r="D2060">
            <v>1452.09</v>
          </cell>
          <cell r="E2060">
            <v>984.25</v>
          </cell>
        </row>
        <row r="2061">
          <cell r="A2061" t="str">
            <v>2 S 04 941 65</v>
          </cell>
          <cell r="B2061" t="str">
            <v>Descida d'água aterros em degraus - DAD 15 AC/BC</v>
          </cell>
          <cell r="C2061" t="str">
            <v>m</v>
          </cell>
          <cell r="D2061">
            <v>1231.8800000000001</v>
          </cell>
          <cell r="E2061">
            <v>834.99</v>
          </cell>
        </row>
        <row r="2062">
          <cell r="A2062" t="str">
            <v>2 S 04 941 66</v>
          </cell>
          <cell r="B2062" t="str">
            <v>Descida d'água aterros em degraus arm-DAD 16 AC/B</v>
          </cell>
          <cell r="C2062" t="str">
            <v>C    m</v>
          </cell>
          <cell r="D2062">
            <v>1659.65</v>
          </cell>
          <cell r="E2062">
            <v>1124.94</v>
          </cell>
        </row>
        <row r="2063">
          <cell r="A2063" t="str">
            <v>2 S 04 941 67</v>
          </cell>
          <cell r="B2063" t="str">
            <v>Descida d'água aterros em degraus - DAD 17 AC/BC</v>
          </cell>
          <cell r="C2063" t="str">
            <v>m</v>
          </cell>
          <cell r="D2063">
            <v>1577.83</v>
          </cell>
          <cell r="E2063">
            <v>1069.48</v>
          </cell>
        </row>
        <row r="2064">
          <cell r="A2064" t="str">
            <v>2 S 04 941 68</v>
          </cell>
          <cell r="B2064" t="str">
            <v>Descida d'água aterros em degraus arm-DAD 18 AC/B</v>
          </cell>
          <cell r="C2064" t="str">
            <v>C    m</v>
          </cell>
          <cell r="D2064">
            <v>2110.17</v>
          </cell>
          <cell r="E2064">
            <v>1430.31</v>
          </cell>
        </row>
        <row r="2065">
          <cell r="A2065" t="str">
            <v>2 S 04 941 81</v>
          </cell>
          <cell r="B2065" t="str">
            <v>Descida d'água cortes em degraus - DCD 01 AC/BC</v>
          </cell>
          <cell r="C2065" t="str">
            <v>m</v>
          </cell>
          <cell r="D2065">
            <v>207.67</v>
          </cell>
          <cell r="E2065">
            <v>140.76</v>
          </cell>
        </row>
        <row r="2066">
          <cell r="A2066" t="str">
            <v>2 S 04 941 82</v>
          </cell>
          <cell r="B2066" t="str">
            <v>Descida d'água cortes em degraus arm-DCD 02 AC/BC</v>
          </cell>
          <cell r="C2066" t="str">
            <v>m</v>
          </cell>
          <cell r="D2066">
            <v>291.20999999999998</v>
          </cell>
          <cell r="E2066">
            <v>197.39</v>
          </cell>
        </row>
        <row r="2067">
          <cell r="A2067" t="str">
            <v>2 S 04 941 83</v>
          </cell>
          <cell r="B2067" t="str">
            <v>Descida d'água cortes em degraus - DCD 03 AC/BC</v>
          </cell>
          <cell r="C2067" t="str">
            <v>m</v>
          </cell>
          <cell r="D2067">
            <v>326.22000000000003</v>
          </cell>
          <cell r="E2067">
            <v>221.12</v>
          </cell>
        </row>
        <row r="2068">
          <cell r="A2068" t="str">
            <v>2 S 04 941 84</v>
          </cell>
          <cell r="B2068" t="str">
            <v>Descida d'água cortes em degraus arm-DCD 04 AC/BC</v>
          </cell>
          <cell r="C2068" t="str">
            <v>m</v>
          </cell>
          <cell r="D2068">
            <v>458.74</v>
          </cell>
          <cell r="E2068">
            <v>310.94</v>
          </cell>
        </row>
        <row r="2069">
          <cell r="A2069" t="str">
            <v>2 S 04 942 01</v>
          </cell>
          <cell r="B2069" t="str">
            <v>Entrada d'água - EDA 01</v>
          </cell>
          <cell r="C2069" t="str">
            <v>und</v>
          </cell>
          <cell r="D2069">
            <v>59.5</v>
          </cell>
          <cell r="E2069">
            <v>40.33</v>
          </cell>
        </row>
        <row r="2070">
          <cell r="A2070" t="str">
            <v>2 S 04 942 02</v>
          </cell>
          <cell r="B2070" t="str">
            <v>Entrada d'água - EDA 02</v>
          </cell>
          <cell r="C2070" t="str">
            <v>und</v>
          </cell>
          <cell r="D2070">
            <v>69.72</v>
          </cell>
          <cell r="E2070">
            <v>47.26</v>
          </cell>
        </row>
        <row r="2071">
          <cell r="A2071" t="str">
            <v>2 S 04 942 51</v>
          </cell>
          <cell r="B2071" t="str">
            <v>Entrada d'água - EDA 01 AC/BC</v>
          </cell>
          <cell r="C2071" t="str">
            <v>und</v>
          </cell>
          <cell r="D2071">
            <v>75.260000000000005</v>
          </cell>
          <cell r="E2071">
            <v>51.01</v>
          </cell>
        </row>
        <row r="2072">
          <cell r="A2072" t="str">
            <v>2 S 04 942 52</v>
          </cell>
          <cell r="B2072" t="str">
            <v>Entrada d'água - EDA 02 AC/BC</v>
          </cell>
          <cell r="C2072" t="str">
            <v>und</v>
          </cell>
          <cell r="D2072">
            <v>89.79</v>
          </cell>
          <cell r="E2072">
            <v>60.86</v>
          </cell>
        </row>
        <row r="2073">
          <cell r="A2073" t="str">
            <v>2 S 04 950 01</v>
          </cell>
          <cell r="B2073" t="str">
            <v>Dissipador de energia - DES 01</v>
          </cell>
          <cell r="C2073" t="str">
            <v>und</v>
          </cell>
          <cell r="D2073">
            <v>312.02</v>
          </cell>
          <cell r="E2073">
            <v>211.49</v>
          </cell>
        </row>
        <row r="2074">
          <cell r="A2074" t="str">
            <v>2 S 04 950 02</v>
          </cell>
          <cell r="B2074" t="str">
            <v>Dissipador de energia - DES 02</v>
          </cell>
          <cell r="C2074" t="str">
            <v>und</v>
          </cell>
          <cell r="D2074">
            <v>370.97</v>
          </cell>
          <cell r="E2074">
            <v>251.45</v>
          </cell>
        </row>
        <row r="2075">
          <cell r="A2075" t="str">
            <v>2 S 04 950 03</v>
          </cell>
          <cell r="B2075" t="str">
            <v>Dissipador de energia - DES 03</v>
          </cell>
          <cell r="C2075" t="str">
            <v>und</v>
          </cell>
          <cell r="D2075">
            <v>442.24</v>
          </cell>
          <cell r="E2075">
            <v>299.76</v>
          </cell>
        </row>
        <row r="2076">
          <cell r="A2076" t="str">
            <v>2 S 04 950 04</v>
          </cell>
          <cell r="B2076" t="str">
            <v>Dissipador de energia - DES04</v>
          </cell>
          <cell r="C2076" t="str">
            <v>und</v>
          </cell>
          <cell r="D2076">
            <v>539.97</v>
          </cell>
          <cell r="E2076">
            <v>366</v>
          </cell>
        </row>
        <row r="2077">
          <cell r="A2077" t="str">
            <v>2 S 04 950 21</v>
          </cell>
          <cell r="B2077" t="str">
            <v>Dissipador de energia - DEB 01</v>
          </cell>
          <cell r="C2077" t="str">
            <v>und</v>
          </cell>
          <cell r="D2077">
            <v>387.55</v>
          </cell>
          <cell r="E2077">
            <v>262.69</v>
          </cell>
        </row>
        <row r="2078">
          <cell r="A2078" t="str">
            <v>2 S 04 950 22</v>
          </cell>
          <cell r="B2078" t="str">
            <v>Dissipador de energia - DEB 02</v>
          </cell>
          <cell r="C2078" t="str">
            <v>und</v>
          </cell>
          <cell r="D2078">
            <v>1228.28</v>
          </cell>
          <cell r="E2078">
            <v>832.55</v>
          </cell>
        </row>
        <row r="2079">
          <cell r="A2079" t="str">
            <v>2 S 04 950 23</v>
          </cell>
          <cell r="B2079" t="str">
            <v>Dissipador de energia - DEB 03</v>
          </cell>
          <cell r="C2079" t="str">
            <v>und</v>
          </cell>
          <cell r="D2079">
            <v>1958.82</v>
          </cell>
          <cell r="E2079">
            <v>1327.72</v>
          </cell>
        </row>
        <row r="2080">
          <cell r="A2080" t="str">
            <v>2 S 04 950 24</v>
          </cell>
          <cell r="B2080" t="str">
            <v>Dissipador de energia - DEB 04</v>
          </cell>
          <cell r="C2080" t="str">
            <v>und</v>
          </cell>
          <cell r="D2080">
            <v>2869.21</v>
          </cell>
          <cell r="E2080">
            <v>1944.8</v>
          </cell>
        </row>
        <row r="2081">
          <cell r="A2081" t="str">
            <v>2 S 04 950 25</v>
          </cell>
          <cell r="B2081" t="str">
            <v>Dissipador de energia - DEB 05</v>
          </cell>
          <cell r="C2081" t="str">
            <v>und</v>
          </cell>
          <cell r="D2081">
            <v>3887.55</v>
          </cell>
          <cell r="E2081">
            <v>2635.05</v>
          </cell>
        </row>
        <row r="2082">
          <cell r="A2082" t="str">
            <v>2 S 04 950 26</v>
          </cell>
          <cell r="B2082" t="str">
            <v>Dissipador de energia - DEB 06</v>
          </cell>
          <cell r="C2082" t="str">
            <v>und</v>
          </cell>
          <cell r="D2082">
            <v>6359.68</v>
          </cell>
          <cell r="E2082">
            <v>4310.7</v>
          </cell>
        </row>
        <row r="2083">
          <cell r="A2083" t="str">
            <v>2 S 04 950 27</v>
          </cell>
          <cell r="B2083" t="str">
            <v>Dissipador de energia - DEB 07</v>
          </cell>
          <cell r="C2083" t="str">
            <v>und</v>
          </cell>
          <cell r="D2083">
            <v>4048.27</v>
          </cell>
          <cell r="E2083">
            <v>2743.99</v>
          </cell>
        </row>
        <row r="2084">
          <cell r="A2084" t="str">
            <v>2 S 04 950 28</v>
          </cell>
          <cell r="B2084" t="str">
            <v>Dissipador de energia - DEB 08</v>
          </cell>
          <cell r="C2084" t="str">
            <v>und</v>
          </cell>
          <cell r="D2084">
            <v>5495.73</v>
          </cell>
          <cell r="E2084">
            <v>3725.1</v>
          </cell>
        </row>
        <row r="2085">
          <cell r="A2085" t="str">
            <v>2 S 04 950 29</v>
          </cell>
          <cell r="B2085" t="str">
            <v>Dissipador de energia - DEB 09</v>
          </cell>
          <cell r="C2085" t="str">
            <v>und</v>
          </cell>
          <cell r="D2085">
            <v>8715.9500000000007</v>
          </cell>
          <cell r="E2085">
            <v>5907.82</v>
          </cell>
        </row>
        <row r="2086">
          <cell r="A2086" t="str">
            <v>2 S 04 950 30</v>
          </cell>
          <cell r="B2086" t="str">
            <v>Dissipador de energia - DEB 10</v>
          </cell>
          <cell r="C2086" t="str">
            <v>und</v>
          </cell>
          <cell r="D2086">
            <v>5230.1400000000003</v>
          </cell>
          <cell r="E2086">
            <v>3545.08</v>
          </cell>
        </row>
        <row r="2087">
          <cell r="A2087" t="str">
            <v>2 S 04 950 31</v>
          </cell>
          <cell r="B2087" t="str">
            <v>Dissipador de energia - DEB 11</v>
          </cell>
          <cell r="C2087" t="str">
            <v>und</v>
          </cell>
          <cell r="D2087">
            <v>7108.21</v>
          </cell>
          <cell r="E2087">
            <v>4818.07</v>
          </cell>
        </row>
        <row r="2088">
          <cell r="A2088" t="str">
            <v>2 S 04 950 32</v>
          </cell>
          <cell r="B2088" t="str">
            <v>Dissipador de energia - DEB 12</v>
          </cell>
          <cell r="C2088" t="str">
            <v>und</v>
          </cell>
          <cell r="D2088">
            <v>11071.02</v>
          </cell>
          <cell r="E2088">
            <v>7504.13</v>
          </cell>
        </row>
        <row r="2089">
          <cell r="A2089" t="str">
            <v>2 S 04 950 51</v>
          </cell>
          <cell r="B2089" t="str">
            <v>Dissipador de energia - DED 01</v>
          </cell>
          <cell r="C2089" t="str">
            <v>und</v>
          </cell>
          <cell r="D2089">
            <v>464.93</v>
          </cell>
          <cell r="E2089">
            <v>315.14</v>
          </cell>
        </row>
        <row r="2090">
          <cell r="A2090" t="str">
            <v>2 S 04 950 61</v>
          </cell>
          <cell r="B2090" t="str">
            <v>Dissipador de energia - DES 01 AC/PC</v>
          </cell>
          <cell r="C2090" t="str">
            <v>und</v>
          </cell>
          <cell r="D2090">
            <v>400.27</v>
          </cell>
          <cell r="E2090">
            <v>271.31</v>
          </cell>
        </row>
        <row r="2091">
          <cell r="A2091" t="str">
            <v>2 S 04 950 62</v>
          </cell>
          <cell r="B2091" t="str">
            <v>Dissipador de energia - DES 02 AC/PC</v>
          </cell>
          <cell r="C2091" t="str">
            <v>und</v>
          </cell>
          <cell r="D2091">
            <v>476</v>
          </cell>
          <cell r="E2091">
            <v>322.64</v>
          </cell>
        </row>
        <row r="2092">
          <cell r="A2092" t="str">
            <v>2 S 04 950 63</v>
          </cell>
          <cell r="B2092" t="str">
            <v>Dissipador de energia - DES 03 AC/PC</v>
          </cell>
          <cell r="C2092" t="str">
            <v>und</v>
          </cell>
          <cell r="D2092">
            <v>567.38</v>
          </cell>
          <cell r="E2092">
            <v>384.58</v>
          </cell>
        </row>
        <row r="2093">
          <cell r="A2093" t="str">
            <v>2 S 04 950 64</v>
          </cell>
          <cell r="B2093" t="str">
            <v>Dissipador de energia - DES 04 AC/PC</v>
          </cell>
          <cell r="C2093" t="str">
            <v>und</v>
          </cell>
          <cell r="D2093">
            <v>693.03</v>
          </cell>
          <cell r="E2093">
            <v>469.75</v>
          </cell>
        </row>
        <row r="2094">
          <cell r="A2094" t="str">
            <v>2 S 04 950 71</v>
          </cell>
          <cell r="B2094" t="str">
            <v>Dissipador de energia - DEB 01 AC/BC/PC</v>
          </cell>
          <cell r="C2094" t="str">
            <v>und</v>
          </cell>
          <cell r="D2094">
            <v>463.8</v>
          </cell>
          <cell r="E2094">
            <v>314.37</v>
          </cell>
        </row>
        <row r="2095">
          <cell r="A2095" t="str">
            <v>2 S 04 950 72</v>
          </cell>
          <cell r="B2095" t="str">
            <v>Dissipador de energia - DEB 02 AC/BC/PC</v>
          </cell>
          <cell r="C2095" t="str">
            <v>und</v>
          </cell>
          <cell r="D2095">
            <v>1513.73</v>
          </cell>
          <cell r="E2095">
            <v>1026.03</v>
          </cell>
        </row>
        <row r="2096">
          <cell r="A2096" t="str">
            <v>2 S 04 950 73</v>
          </cell>
          <cell r="B2096" t="str">
            <v>Dissipador de energia - DEB 03 AC/BC/PC</v>
          </cell>
          <cell r="C2096" t="str">
            <v>und</v>
          </cell>
          <cell r="D2096">
            <v>2421.7600000000002</v>
          </cell>
          <cell r="E2096">
            <v>1641.51</v>
          </cell>
        </row>
        <row r="2097">
          <cell r="A2097" t="str">
            <v>2 S 04 950 74</v>
          </cell>
          <cell r="B2097" t="str">
            <v>Dissipador de energia - DEB 04 AC/BC/PC</v>
          </cell>
          <cell r="C2097" t="str">
            <v>und</v>
          </cell>
          <cell r="D2097">
            <v>3554.59</v>
          </cell>
          <cell r="E2097">
            <v>2409.36</v>
          </cell>
        </row>
        <row r="2098">
          <cell r="A2098" t="str">
            <v>2 S 04 950 75</v>
          </cell>
          <cell r="B2098" t="str">
            <v>Dissipador de energia - DEB 05 AC/BC/PC</v>
          </cell>
          <cell r="C2098" t="str">
            <v>und</v>
          </cell>
          <cell r="D2098">
            <v>4822.2700000000004</v>
          </cell>
          <cell r="E2098">
            <v>3268.62</v>
          </cell>
        </row>
        <row r="2099">
          <cell r="A2099" t="str">
            <v>2 S 04 950 76</v>
          </cell>
          <cell r="B2099" t="str">
            <v>Dissipador de energia - DEB 06 AC/BC/PC</v>
          </cell>
          <cell r="C2099" t="str">
            <v>und</v>
          </cell>
          <cell r="D2099">
            <v>7914.68</v>
          </cell>
          <cell r="E2099">
            <v>5364.71</v>
          </cell>
        </row>
        <row r="2100">
          <cell r="A2100" t="str">
            <v>2 S 04 950 77</v>
          </cell>
          <cell r="B2100" t="str">
            <v>Dissipador de energia - DEB 07 AC/BC/PC</v>
          </cell>
          <cell r="C2100" t="str">
            <v>und</v>
          </cell>
          <cell r="D2100">
            <v>5032.37</v>
          </cell>
          <cell r="E2100">
            <v>3411.03</v>
          </cell>
        </row>
        <row r="2101">
          <cell r="A2101" t="str">
            <v>2 S 04 950 78</v>
          </cell>
          <cell r="B2101" t="str">
            <v>Dissipador de energia - DEB 08 AC/BC/PC</v>
          </cell>
          <cell r="C2101" t="str">
            <v>und</v>
          </cell>
          <cell r="D2101">
            <v>6840.69</v>
          </cell>
          <cell r="E2101">
            <v>4636.74</v>
          </cell>
        </row>
        <row r="2102">
          <cell r="A2102" t="str">
            <v>2 S 04 950 79</v>
          </cell>
          <cell r="B2102" t="str">
            <v>Dissipador de energia - DEB 09 AC/BC/PC</v>
          </cell>
          <cell r="C2102" t="str">
            <v>und</v>
          </cell>
          <cell r="D2102">
            <v>10873.06</v>
          </cell>
          <cell r="E2102">
            <v>7369.95</v>
          </cell>
        </row>
        <row r="2103">
          <cell r="A2103" t="str">
            <v>2 S 04 950 80</v>
          </cell>
          <cell r="B2103" t="str">
            <v>Dissipador de energia - DEB 10 AC/BC/PC</v>
          </cell>
          <cell r="C2103" t="str">
            <v>und</v>
          </cell>
          <cell r="D2103">
            <v>6512.98</v>
          </cell>
          <cell r="E2103">
            <v>4414.6099999999997</v>
          </cell>
        </row>
        <row r="2104">
          <cell r="A2104" t="str">
            <v>2 S 04 950 81</v>
          </cell>
          <cell r="B2104" t="str">
            <v>Dissipador de energia - DEB 11 AC/BC/PC</v>
          </cell>
          <cell r="C2104" t="str">
            <v>und</v>
          </cell>
          <cell r="D2104">
            <v>8861.99</v>
          </cell>
          <cell r="E2104">
            <v>6006.81</v>
          </cell>
        </row>
        <row r="2105">
          <cell r="A2105" t="str">
            <v>2 S 04 950 82</v>
          </cell>
          <cell r="B2105" t="str">
            <v>Dissipador de energia - DEB 12 AC/BC/PC</v>
          </cell>
          <cell r="C2105" t="str">
            <v>und</v>
          </cell>
          <cell r="D2105">
            <v>13830.08</v>
          </cell>
          <cell r="E2105">
            <v>9374.27</v>
          </cell>
        </row>
        <row r="2106">
          <cell r="A2106" t="str">
            <v>2 S 04 950 99</v>
          </cell>
          <cell r="B2106" t="str">
            <v>Dissipador de energia - DED 01 AC/BC</v>
          </cell>
          <cell r="C2106" t="str">
            <v>und</v>
          </cell>
          <cell r="D2106">
            <v>522.26</v>
          </cell>
          <cell r="E2106">
            <v>354</v>
          </cell>
        </row>
        <row r="2107">
          <cell r="A2107" t="str">
            <v>2 S 04 960 01</v>
          </cell>
          <cell r="B2107" t="str">
            <v>Boca de lobo simples grelha concr. - BLS 01</v>
          </cell>
          <cell r="C2107" t="str">
            <v>und</v>
          </cell>
          <cell r="D2107">
            <v>881.34</v>
          </cell>
          <cell r="E2107">
            <v>597.39</v>
          </cell>
        </row>
        <row r="2108">
          <cell r="A2108" t="str">
            <v>2 S 04 960 02</v>
          </cell>
          <cell r="B2108" t="str">
            <v>Boca de lobo simples grelha concr. - BLS 02</v>
          </cell>
          <cell r="C2108" t="str">
            <v>und</v>
          </cell>
          <cell r="D2108">
            <v>1096.8399999999999</v>
          </cell>
          <cell r="E2108">
            <v>743.46</v>
          </cell>
        </row>
        <row r="2109">
          <cell r="A2109" t="str">
            <v>2 S 04 960 03</v>
          </cell>
          <cell r="B2109" t="str">
            <v>Boca de lobo simples grelha concr. - BLS 03</v>
          </cell>
          <cell r="C2109" t="str">
            <v>und</v>
          </cell>
          <cell r="D2109">
            <v>1312.91</v>
          </cell>
          <cell r="E2109">
            <v>889.91</v>
          </cell>
        </row>
        <row r="2110">
          <cell r="A2110" t="str">
            <v>2 S 04 960 04</v>
          </cell>
          <cell r="B2110" t="str">
            <v>Boca de lobo simples grelha concr. - BLS 04</v>
          </cell>
          <cell r="C2110" t="str">
            <v>und</v>
          </cell>
          <cell r="D2110">
            <v>1489.62</v>
          </cell>
          <cell r="E2110">
            <v>1009.69</v>
          </cell>
        </row>
        <row r="2111">
          <cell r="A2111" t="str">
            <v>2 S 04 960 05</v>
          </cell>
          <cell r="B2111" t="str">
            <v>Boca de lobo simples grelha concr. - BLS 05</v>
          </cell>
          <cell r="C2111" t="str">
            <v>und</v>
          </cell>
          <cell r="D2111">
            <v>1736.41</v>
          </cell>
          <cell r="E2111">
            <v>1176.97</v>
          </cell>
        </row>
        <row r="2112">
          <cell r="A2112" t="str">
            <v>2 S 04 960 06</v>
          </cell>
          <cell r="B2112" t="str">
            <v>Boca de lobo simples grelha concr. - BLS 06</v>
          </cell>
          <cell r="C2112" t="str">
            <v>und</v>
          </cell>
          <cell r="D2112">
            <v>1951.91</v>
          </cell>
          <cell r="E2112">
            <v>1323.04</v>
          </cell>
        </row>
        <row r="2113">
          <cell r="A2113" t="str">
            <v>2 S 04 960 07</v>
          </cell>
          <cell r="B2113" t="str">
            <v>Boca de lobo simples grelha concr. - BLS 07</v>
          </cell>
          <cell r="C2113" t="str">
            <v>und</v>
          </cell>
          <cell r="D2113">
            <v>2167.9699999999998</v>
          </cell>
          <cell r="E2113">
            <v>1469.49</v>
          </cell>
        </row>
        <row r="2114">
          <cell r="A2114" t="str">
            <v>2 S 04 960 51</v>
          </cell>
          <cell r="B2114" t="str">
            <v>Boca de lobo simples grelha concr. BLS 01 AC/BC</v>
          </cell>
          <cell r="C2114" t="str">
            <v>und</v>
          </cell>
          <cell r="D2114">
            <v>944.53</v>
          </cell>
          <cell r="E2114">
            <v>640.22</v>
          </cell>
        </row>
        <row r="2115">
          <cell r="A2115" t="str">
            <v>2 S 04 960 52</v>
          </cell>
          <cell r="B2115" t="str">
            <v>Boca de lobo simples grelha concr. BLS 02 AC/BC</v>
          </cell>
          <cell r="C2115" t="str">
            <v>und</v>
          </cell>
          <cell r="D2115">
            <v>1169.49</v>
          </cell>
          <cell r="E2115">
            <v>792.7</v>
          </cell>
        </row>
        <row r="2116">
          <cell r="A2116" t="str">
            <v>2 S 04 960 53</v>
          </cell>
          <cell r="B2116" t="str">
            <v>Boca de lobo simples grelha concr. BLS 03 AC/BC</v>
          </cell>
          <cell r="C2116" t="str">
            <v>und</v>
          </cell>
          <cell r="D2116">
            <v>1394.99</v>
          </cell>
          <cell r="E2116">
            <v>945.55</v>
          </cell>
        </row>
        <row r="2117">
          <cell r="A2117" t="str">
            <v>2 S 04 960 54</v>
          </cell>
          <cell r="B2117" t="str">
            <v>Boca de lobo simples grelha concr. BLS 04 AC/BC</v>
          </cell>
          <cell r="C2117" t="str">
            <v>und</v>
          </cell>
          <cell r="D2117">
            <v>1581.15</v>
          </cell>
          <cell r="E2117">
            <v>1071.73</v>
          </cell>
        </row>
        <row r="2118">
          <cell r="A2118" t="str">
            <v>2 S 04 960 55</v>
          </cell>
          <cell r="B2118" t="str">
            <v>Boca de lobo simples grelha concr. BLS 05 AC/BC</v>
          </cell>
          <cell r="C2118" t="str">
            <v>und</v>
          </cell>
          <cell r="D2118">
            <v>1836.34</v>
          </cell>
          <cell r="E2118">
            <v>1244.7</v>
          </cell>
        </row>
        <row r="2119">
          <cell r="A2119" t="str">
            <v>2 S 04 960 56</v>
          </cell>
          <cell r="B2119" t="str">
            <v>Boca de lobo simples grelha concr. BLS 06 AC/BC</v>
          </cell>
          <cell r="C2119" t="str">
            <v>und</v>
          </cell>
          <cell r="D2119">
            <v>2061.2800000000002</v>
          </cell>
          <cell r="E2119">
            <v>1397.17</v>
          </cell>
        </row>
        <row r="2120">
          <cell r="A2120" t="str">
            <v>2 S 04 960 57</v>
          </cell>
          <cell r="B2120" t="str">
            <v>Boca de lobo simples grelha concr. BLS 07 AC/BC</v>
          </cell>
          <cell r="C2120" t="str">
            <v>und</v>
          </cell>
          <cell r="D2120">
            <v>2286.7800000000002</v>
          </cell>
          <cell r="E2120">
            <v>1550.02</v>
          </cell>
        </row>
        <row r="2121">
          <cell r="A2121" t="str">
            <v>2 S 04 961 01</v>
          </cell>
          <cell r="B2121" t="str">
            <v>Boca de lobo dupla com grelha de concreto - BLD 01</v>
          </cell>
          <cell r="C2121" t="str">
            <v>und</v>
          </cell>
          <cell r="D2121">
            <v>1717.04</v>
          </cell>
          <cell r="E2121">
            <v>1163.8399999999999</v>
          </cell>
        </row>
        <row r="2122">
          <cell r="A2122" t="str">
            <v>2 S 04 961 02</v>
          </cell>
          <cell r="B2122" t="str">
            <v>Boca de lobo dupla com grelha de concreto - BLD 02</v>
          </cell>
          <cell r="C2122" t="str">
            <v>und</v>
          </cell>
          <cell r="D2122">
            <v>2070.7199999999998</v>
          </cell>
          <cell r="E2122">
            <v>1403.57</v>
          </cell>
        </row>
        <row r="2123">
          <cell r="A2123" t="str">
            <v>2 S 04 961 03</v>
          </cell>
          <cell r="B2123" t="str">
            <v>Boca de lobo dupla com grelha de concreto - BLD 03</v>
          </cell>
          <cell r="C2123" t="str">
            <v>und</v>
          </cell>
          <cell r="D2123">
            <v>2432.44</v>
          </cell>
          <cell r="E2123">
            <v>1648.75</v>
          </cell>
        </row>
        <row r="2124">
          <cell r="A2124" t="str">
            <v>2 S 04 961 04</v>
          </cell>
          <cell r="B2124" t="str">
            <v>Boca de lobo dupla com grelha de concreto - BLD 04</v>
          </cell>
          <cell r="C2124" t="str">
            <v>und</v>
          </cell>
          <cell r="D2124">
            <v>2786.12</v>
          </cell>
          <cell r="E2124">
            <v>1888.48</v>
          </cell>
        </row>
        <row r="2125">
          <cell r="A2125" t="str">
            <v>2 S 04 961 05</v>
          </cell>
          <cell r="B2125" t="str">
            <v>Boca de lobo dupla com grelha de concreto - BLD 05</v>
          </cell>
          <cell r="C2125" t="str">
            <v>und</v>
          </cell>
          <cell r="D2125">
            <v>3139.8</v>
          </cell>
          <cell r="E2125">
            <v>2128.21</v>
          </cell>
        </row>
        <row r="2126">
          <cell r="A2126" t="str">
            <v>2 S 04 961 06</v>
          </cell>
          <cell r="B2126" t="str">
            <v>Boca de lobo dupla com grelha de concreto - BLD 06</v>
          </cell>
          <cell r="C2126" t="str">
            <v>und</v>
          </cell>
          <cell r="D2126">
            <v>3501.52</v>
          </cell>
          <cell r="E2126">
            <v>2373.39</v>
          </cell>
        </row>
        <row r="2127">
          <cell r="A2127" t="str">
            <v>2 S 04 961 07</v>
          </cell>
          <cell r="B2127" t="str">
            <v>Boca de lobo dupla com grelha de concreto - BLD 07</v>
          </cell>
          <cell r="C2127" t="str">
            <v>und</v>
          </cell>
          <cell r="D2127">
            <v>3855.2</v>
          </cell>
          <cell r="E2127">
            <v>2613.12</v>
          </cell>
        </row>
        <row r="2128">
          <cell r="A2128" t="str">
            <v>2 S 04 961 51</v>
          </cell>
          <cell r="B2128" t="str">
            <v>Boca de lobo dupla grelha concr. BLD 01 AC/BC</v>
          </cell>
          <cell r="C2128" t="str">
            <v>und</v>
          </cell>
          <cell r="D2128">
            <v>1831.08</v>
          </cell>
          <cell r="E2128">
            <v>1241.1400000000001</v>
          </cell>
        </row>
        <row r="2129">
          <cell r="A2129" t="str">
            <v>2 S 04 961 52</v>
          </cell>
          <cell r="B2129" t="str">
            <v>Boca de lobo dupla grelha concr. BLD 02 AC/BC</v>
          </cell>
          <cell r="C2129" t="str">
            <v>und</v>
          </cell>
          <cell r="D2129">
            <v>2200.31</v>
          </cell>
          <cell r="E2129">
            <v>1491.41</v>
          </cell>
        </row>
        <row r="2130">
          <cell r="A2130" t="str">
            <v>2 S 04 961 53</v>
          </cell>
          <cell r="B2130" t="str">
            <v>Boca de lobo dupla grelha concr. BLD 03 AC/BC</v>
          </cell>
          <cell r="C2130" t="str">
            <v>und</v>
          </cell>
          <cell r="D2130">
            <v>2578.67</v>
          </cell>
          <cell r="E2130">
            <v>1747.87</v>
          </cell>
        </row>
        <row r="2131">
          <cell r="A2131" t="str">
            <v>2 S 04 961 54</v>
          </cell>
          <cell r="B2131" t="str">
            <v>Boca de lobo dupla grelha concr. BLD 04 AC/BC</v>
          </cell>
          <cell r="C2131" t="str">
            <v>und</v>
          </cell>
          <cell r="D2131">
            <v>2947.9</v>
          </cell>
          <cell r="E2131">
            <v>1998.14</v>
          </cell>
        </row>
        <row r="2132">
          <cell r="A2132" t="str">
            <v>2 S 04 961 55</v>
          </cell>
          <cell r="B2132" t="str">
            <v>Boca de lobo dupla grelha concr. BLD 05 AC/BC</v>
          </cell>
          <cell r="C2132" t="str">
            <v>und</v>
          </cell>
          <cell r="D2132">
            <v>3317.15</v>
          </cell>
          <cell r="E2132">
            <v>2248.42</v>
          </cell>
        </row>
        <row r="2133">
          <cell r="A2133" t="str">
            <v>2 S 04 961 56</v>
          </cell>
          <cell r="B2133" t="str">
            <v>Boca de lobo dupla grelha concr. BLD 06 AC/BC</v>
          </cell>
          <cell r="C2133" t="str">
            <v>und</v>
          </cell>
          <cell r="D2133">
            <v>3695.49</v>
          </cell>
          <cell r="E2133">
            <v>2504.87</v>
          </cell>
        </row>
        <row r="2134">
          <cell r="A2134" t="str">
            <v>2 S 04 961 57</v>
          </cell>
          <cell r="B2134" t="str">
            <v>Boca de lobo dupla grelha concr. BLD 07 AC/BC</v>
          </cell>
          <cell r="C2134" t="str">
            <v>und</v>
          </cell>
          <cell r="D2134">
            <v>4064.74</v>
          </cell>
          <cell r="E2134">
            <v>2755.15</v>
          </cell>
        </row>
        <row r="2135">
          <cell r="A2135" t="str">
            <v>2 S 04 962 01</v>
          </cell>
          <cell r="B2135" t="str">
            <v>Caixa de ligação e passagem - CLP 01</v>
          </cell>
          <cell r="C2135" t="str">
            <v>und</v>
          </cell>
          <cell r="D2135">
            <v>1705.06</v>
          </cell>
          <cell r="E2135">
            <v>1155.72</v>
          </cell>
        </row>
        <row r="2136">
          <cell r="A2136" t="str">
            <v>2 S 04 962 02</v>
          </cell>
          <cell r="B2136" t="str">
            <v>Caixa de ligação e passagem - CLP 02</v>
          </cell>
          <cell r="C2136" t="str">
            <v>und</v>
          </cell>
          <cell r="D2136">
            <v>1658.71</v>
          </cell>
          <cell r="E2136">
            <v>1124.3</v>
          </cell>
        </row>
        <row r="2137">
          <cell r="A2137" t="str">
            <v>2 S 04 962 03</v>
          </cell>
          <cell r="B2137" t="str">
            <v>Caixa de ligação e passagem - CLP 03</v>
          </cell>
          <cell r="C2137" t="str">
            <v>und</v>
          </cell>
          <cell r="D2137">
            <v>2317.7800000000002</v>
          </cell>
          <cell r="E2137">
            <v>1571.03</v>
          </cell>
        </row>
        <row r="2138">
          <cell r="A2138" t="str">
            <v>2 S 04 962 04</v>
          </cell>
          <cell r="B2138" t="str">
            <v>Caixa de ligação e passagem - CLP 04</v>
          </cell>
          <cell r="C2138" t="str">
            <v>und</v>
          </cell>
          <cell r="D2138">
            <v>2959.37</v>
          </cell>
          <cell r="E2138">
            <v>2005.91</v>
          </cell>
        </row>
        <row r="2139">
          <cell r="A2139" t="str">
            <v>2 S 04 962 05</v>
          </cell>
          <cell r="B2139" t="str">
            <v>Caixa de ligação e passagem - CLP 05</v>
          </cell>
          <cell r="C2139" t="str">
            <v>und</v>
          </cell>
          <cell r="D2139">
            <v>3493.32</v>
          </cell>
          <cell r="E2139">
            <v>2367.83</v>
          </cell>
        </row>
        <row r="2140">
          <cell r="A2140" t="str">
            <v>2 S 04 962 06</v>
          </cell>
          <cell r="B2140" t="str">
            <v>Caixa de ligação e passagem - CLP 06</v>
          </cell>
          <cell r="C2140" t="str">
            <v>und</v>
          </cell>
          <cell r="D2140">
            <v>4389.4399999999996</v>
          </cell>
          <cell r="E2140">
            <v>2975.24</v>
          </cell>
        </row>
        <row r="2141">
          <cell r="A2141" t="str">
            <v>2 S 04 962 07</v>
          </cell>
          <cell r="B2141" t="str">
            <v>Caixa de ligação e passagem - CLP 07</v>
          </cell>
          <cell r="C2141" t="str">
            <v>und</v>
          </cell>
          <cell r="D2141">
            <v>2031.03</v>
          </cell>
          <cell r="E2141">
            <v>1376.67</v>
          </cell>
        </row>
        <row r="2142">
          <cell r="A2142" t="str">
            <v>2 S 04 962 08</v>
          </cell>
          <cell r="B2142" t="str">
            <v>Caixa de ligação e passagem - CLP 08</v>
          </cell>
          <cell r="C2142" t="str">
            <v>und</v>
          </cell>
          <cell r="D2142">
            <v>1976.95</v>
          </cell>
          <cell r="E2142">
            <v>1340.01</v>
          </cell>
        </row>
        <row r="2143">
          <cell r="A2143" t="str">
            <v>2 S 04 962 09</v>
          </cell>
          <cell r="B2143" t="str">
            <v>Caixa de ligação e passagem - CLP 09</v>
          </cell>
          <cell r="C2143" t="str">
            <v>und</v>
          </cell>
          <cell r="D2143">
            <v>2701.85</v>
          </cell>
          <cell r="E2143">
            <v>1831.36</v>
          </cell>
        </row>
        <row r="2144">
          <cell r="A2144" t="str">
            <v>2 S 04 962 10</v>
          </cell>
          <cell r="B2144" t="str">
            <v>Caixa de ligação e passagem - CLP 10</v>
          </cell>
          <cell r="C2144" t="str">
            <v>und</v>
          </cell>
          <cell r="D2144">
            <v>3368.28</v>
          </cell>
          <cell r="E2144">
            <v>2283.08</v>
          </cell>
        </row>
        <row r="2145">
          <cell r="A2145" t="str">
            <v>2 S 04 962 11</v>
          </cell>
          <cell r="B2145" t="str">
            <v>Caixa de ligação e passagem - CLP 11</v>
          </cell>
          <cell r="C2145" t="str">
            <v>und</v>
          </cell>
          <cell r="D2145">
            <v>3934.79</v>
          </cell>
          <cell r="E2145">
            <v>2667.07</v>
          </cell>
        </row>
        <row r="2146">
          <cell r="A2146" t="str">
            <v>2 S 04 962 12</v>
          </cell>
          <cell r="B2146" t="str">
            <v>Caixa de ligação e passagem - CLP 12</v>
          </cell>
          <cell r="C2146" t="str">
            <v>und</v>
          </cell>
          <cell r="D2146">
            <v>4805.75</v>
          </cell>
          <cell r="E2146">
            <v>3257.42</v>
          </cell>
        </row>
        <row r="2147">
          <cell r="A2147" t="str">
            <v>2 S 04 962 13</v>
          </cell>
          <cell r="B2147" t="str">
            <v>Caixa de ligação e passagem - CLP 13</v>
          </cell>
          <cell r="C2147" t="str">
            <v>und</v>
          </cell>
          <cell r="D2147">
            <v>2364.7199999999998</v>
          </cell>
          <cell r="E2147">
            <v>1602.85</v>
          </cell>
        </row>
        <row r="2148">
          <cell r="A2148" t="str">
            <v>2 S 04 962 14</v>
          </cell>
          <cell r="B2148" t="str">
            <v>Caixa de ligação e passagem - CLP 14</v>
          </cell>
          <cell r="C2148" t="str">
            <v>und</v>
          </cell>
          <cell r="D2148">
            <v>2318.37</v>
          </cell>
          <cell r="E2148">
            <v>1571.43</v>
          </cell>
        </row>
        <row r="2149">
          <cell r="A2149" t="str">
            <v>2 S 04 962 15</v>
          </cell>
          <cell r="B2149" t="str">
            <v>Caixa de ligação e passagem - CLP 15</v>
          </cell>
          <cell r="C2149" t="str">
            <v>und</v>
          </cell>
          <cell r="D2149">
            <v>3109.1</v>
          </cell>
          <cell r="E2149">
            <v>2107.4</v>
          </cell>
        </row>
        <row r="2150">
          <cell r="A2150" t="str">
            <v>2 S 04 962 16</v>
          </cell>
          <cell r="B2150" t="str">
            <v>Caixa de ligação e passagem - CLP 16</v>
          </cell>
          <cell r="C2150" t="str">
            <v>und</v>
          </cell>
          <cell r="D2150">
            <v>3815.82</v>
          </cell>
          <cell r="E2150">
            <v>2586.4299999999998</v>
          </cell>
        </row>
        <row r="2151">
          <cell r="A2151" t="str">
            <v>2 S 04 962 17</v>
          </cell>
          <cell r="B2151" t="str">
            <v>Caixa de ligação e passagem - CLP 17</v>
          </cell>
          <cell r="C2151" t="str">
            <v>und</v>
          </cell>
          <cell r="D2151">
            <v>4407.18</v>
          </cell>
          <cell r="E2151">
            <v>2987.26</v>
          </cell>
        </row>
        <row r="2152">
          <cell r="A2152" t="str">
            <v>2 S 04 962 18</v>
          </cell>
          <cell r="B2152" t="str">
            <v>Caixa de ligação e passagem - CLP 18</v>
          </cell>
          <cell r="C2152" t="str">
            <v>und</v>
          </cell>
          <cell r="D2152">
            <v>5330.85</v>
          </cell>
          <cell r="E2152">
            <v>3613.34</v>
          </cell>
        </row>
        <row r="2153">
          <cell r="A2153" t="str">
            <v>2 S 04 962 51</v>
          </cell>
          <cell r="B2153" t="str">
            <v>Caixa de ligação e passagem - CLP 01 AC/BC</v>
          </cell>
          <cell r="C2153" t="str">
            <v>und</v>
          </cell>
          <cell r="D2153">
            <v>1907.14</v>
          </cell>
          <cell r="E2153">
            <v>1292.69</v>
          </cell>
        </row>
        <row r="2154">
          <cell r="A2154" t="str">
            <v>2 S 04 962 52</v>
          </cell>
          <cell r="B2154" t="str">
            <v>Caixa de ligação e passagem - CLP 02 AC/BC</v>
          </cell>
          <cell r="C2154" t="str">
            <v>und</v>
          </cell>
          <cell r="D2154">
            <v>1852.18</v>
          </cell>
          <cell r="E2154">
            <v>1255.44</v>
          </cell>
        </row>
        <row r="2155">
          <cell r="A2155" t="str">
            <v>2 S 04 962 53</v>
          </cell>
          <cell r="B2155" t="str">
            <v>Caixa de ligação e passagem - CLP 03 AC/BC</v>
          </cell>
          <cell r="C2155" t="str">
            <v>und</v>
          </cell>
          <cell r="D2155">
            <v>2595.8200000000002</v>
          </cell>
          <cell r="E2155">
            <v>1759.49</v>
          </cell>
        </row>
        <row r="2156">
          <cell r="A2156" t="str">
            <v>2 S 04 962 54</v>
          </cell>
          <cell r="B2156" t="str">
            <v>Caixa de ligação e passagem - CLP 04 AC/BC</v>
          </cell>
          <cell r="C2156" t="str">
            <v>und</v>
          </cell>
          <cell r="D2156">
            <v>3309.06</v>
          </cell>
          <cell r="E2156">
            <v>2242.94</v>
          </cell>
        </row>
        <row r="2157">
          <cell r="A2157" t="str">
            <v>2 S 04 962 55</v>
          </cell>
          <cell r="B2157" t="str">
            <v>Caixa de ligação e passagem - CLP 05  AC/BC</v>
          </cell>
          <cell r="C2157" t="str">
            <v>und</v>
          </cell>
          <cell r="D2157">
            <v>3897.48</v>
          </cell>
          <cell r="E2157">
            <v>2641.78</v>
          </cell>
        </row>
        <row r="2158">
          <cell r="A2158" t="str">
            <v>2 S 04 962 56</v>
          </cell>
          <cell r="B2158" t="str">
            <v>Caixa de ligação e passagem - CLP 06 AC/BC</v>
          </cell>
          <cell r="C2158" t="str">
            <v>und</v>
          </cell>
          <cell r="D2158">
            <v>4878.1400000000003</v>
          </cell>
          <cell r="E2158">
            <v>3306.49</v>
          </cell>
        </row>
        <row r="2159">
          <cell r="A2159" t="str">
            <v>2 S 04 962 57</v>
          </cell>
          <cell r="B2159" t="str">
            <v>Caixa de ligação e passagem - CLP 07 AC/BC</v>
          </cell>
          <cell r="C2159" t="str">
            <v>und</v>
          </cell>
          <cell r="D2159">
            <v>2271.81</v>
          </cell>
          <cell r="E2159">
            <v>1539.87</v>
          </cell>
        </row>
        <row r="2160">
          <cell r="A2160" t="str">
            <v>2 S 04 962 58</v>
          </cell>
          <cell r="B2160" t="str">
            <v>Caixa de ligação e passagem - CLP 08 AC/BC</v>
          </cell>
          <cell r="C2160" t="str">
            <v>und</v>
          </cell>
          <cell r="D2160">
            <v>2207.69</v>
          </cell>
          <cell r="E2160">
            <v>1496.41</v>
          </cell>
        </row>
        <row r="2161">
          <cell r="A2161" t="str">
            <v>2 S 04 962 59</v>
          </cell>
          <cell r="B2161" t="str">
            <v>Caixa de ligação e passagem - CLP 09 AC/BC</v>
          </cell>
          <cell r="C2161" t="str">
            <v>und</v>
          </cell>
          <cell r="D2161">
            <v>3027.17</v>
          </cell>
          <cell r="E2161">
            <v>2051.87</v>
          </cell>
        </row>
        <row r="2162">
          <cell r="A2162" t="str">
            <v>2 S 04 962 60</v>
          </cell>
          <cell r="B2162" t="str">
            <v>Caixa de ligação e passagem - CLP 10 AC/BC</v>
          </cell>
          <cell r="C2162" t="str">
            <v>und</v>
          </cell>
          <cell r="D2162">
            <v>3768.12</v>
          </cell>
          <cell r="E2162">
            <v>2554.1</v>
          </cell>
        </row>
        <row r="2163">
          <cell r="A2163" t="str">
            <v>2 S 04 962 61</v>
          </cell>
          <cell r="B2163" t="str">
            <v>Caixa de ligação e passagem - CLP 11 AC/BC</v>
          </cell>
          <cell r="C2163" t="str">
            <v>und</v>
          </cell>
          <cell r="D2163">
            <v>4393.41</v>
          </cell>
          <cell r="E2163">
            <v>2977.93</v>
          </cell>
        </row>
        <row r="2164">
          <cell r="A2164" t="str">
            <v>2 S 04 962 62</v>
          </cell>
          <cell r="B2164" t="str">
            <v>Caixa de ligação e passagem - CLP 12 AC/BC</v>
          </cell>
          <cell r="C2164" t="str">
            <v>und</v>
          </cell>
          <cell r="D2164">
            <v>5353.23</v>
          </cell>
          <cell r="E2164">
            <v>3628.51</v>
          </cell>
        </row>
        <row r="2165">
          <cell r="A2165" t="str">
            <v>2 S 04 962 63</v>
          </cell>
          <cell r="B2165" t="str">
            <v>Caixa de ligação e passagem - CLP 13 AC/BC</v>
          </cell>
          <cell r="C2165" t="str">
            <v>und</v>
          </cell>
          <cell r="D2165">
            <v>2645.62</v>
          </cell>
          <cell r="E2165">
            <v>1793.25</v>
          </cell>
        </row>
        <row r="2166">
          <cell r="A2166" t="str">
            <v>2 S 04 962 64</v>
          </cell>
          <cell r="B2166" t="str">
            <v>Caixa de ligação e passagem - CLP 14  AC/BC</v>
          </cell>
          <cell r="C2166" t="str">
            <v>und</v>
          </cell>
          <cell r="D2166">
            <v>2590.67</v>
          </cell>
          <cell r="E2166">
            <v>1756</v>
          </cell>
        </row>
        <row r="2167">
          <cell r="A2167" t="str">
            <v>2 S 04 962 65</v>
          </cell>
          <cell r="B2167" t="str">
            <v>Caixa de ligação e passagem - CLP 15 AC/BC</v>
          </cell>
          <cell r="C2167" t="str">
            <v>und</v>
          </cell>
          <cell r="D2167">
            <v>3486.01</v>
          </cell>
          <cell r="E2167">
            <v>2362.88</v>
          </cell>
        </row>
        <row r="2168">
          <cell r="A2168" t="str">
            <v>2 S 04 962 66</v>
          </cell>
          <cell r="B2168" t="str">
            <v>Caixa de ligação e passagem - CLP 16 AC/BC</v>
          </cell>
          <cell r="C2168" t="str">
            <v>und</v>
          </cell>
          <cell r="D2168">
            <v>4272.99</v>
          </cell>
          <cell r="E2168">
            <v>2896.31</v>
          </cell>
        </row>
        <row r="2169">
          <cell r="A2169" t="str">
            <v>2 S 04 962 67</v>
          </cell>
          <cell r="B2169" t="str">
            <v>Caixa de ligação e passagem - CLP 17 AC/BC</v>
          </cell>
          <cell r="C2169" t="str">
            <v>und</v>
          </cell>
          <cell r="D2169">
            <v>4925.99</v>
          </cell>
          <cell r="E2169">
            <v>3338.92</v>
          </cell>
        </row>
        <row r="2170">
          <cell r="A2170" t="str">
            <v>2 S 04 962 68</v>
          </cell>
          <cell r="B2170" t="str">
            <v>Caixa de ligação e passagem - CLP 18 AC/BC</v>
          </cell>
          <cell r="C2170" t="str">
            <v>und</v>
          </cell>
          <cell r="D2170">
            <v>5945.67</v>
          </cell>
          <cell r="E2170">
            <v>4030.08</v>
          </cell>
        </row>
        <row r="2171">
          <cell r="A2171" t="str">
            <v>2 S 04 963 01</v>
          </cell>
          <cell r="B2171" t="str">
            <v>Poço de visita - PVI 01</v>
          </cell>
          <cell r="C2171" t="str">
            <v>und</v>
          </cell>
          <cell r="D2171">
            <v>2292.62</v>
          </cell>
          <cell r="E2171">
            <v>1553.98</v>
          </cell>
        </row>
        <row r="2172">
          <cell r="A2172" t="str">
            <v>2 S 04 963 02</v>
          </cell>
          <cell r="B2172" t="str">
            <v>Poço de visita - PVI 02</v>
          </cell>
          <cell r="C2172" t="str">
            <v>und</v>
          </cell>
          <cell r="D2172">
            <v>2227.37</v>
          </cell>
          <cell r="E2172">
            <v>1509.75</v>
          </cell>
        </row>
        <row r="2173">
          <cell r="A2173" t="str">
            <v>2 S 04 963 03</v>
          </cell>
          <cell r="B2173" t="str">
            <v>Poço de visita - PVI 03</v>
          </cell>
          <cell r="C2173" t="str">
            <v>und</v>
          </cell>
          <cell r="D2173">
            <v>2625.12</v>
          </cell>
          <cell r="E2173">
            <v>1779.35</v>
          </cell>
        </row>
        <row r="2174">
          <cell r="A2174" t="str">
            <v>2 S 04 963 04</v>
          </cell>
          <cell r="B2174" t="str">
            <v>Poço de visita - PVI 04</v>
          </cell>
          <cell r="C2174" t="str">
            <v>und</v>
          </cell>
          <cell r="D2174">
            <v>3148.71</v>
          </cell>
          <cell r="E2174">
            <v>2134.25</v>
          </cell>
        </row>
        <row r="2175">
          <cell r="A2175" t="str">
            <v>2 S 04 963 05</v>
          </cell>
          <cell r="B2175" t="str">
            <v>Poço de visita - PVI 05</v>
          </cell>
          <cell r="C2175" t="str">
            <v>und</v>
          </cell>
          <cell r="D2175">
            <v>3690.3</v>
          </cell>
          <cell r="E2175">
            <v>2501.35</v>
          </cell>
        </row>
        <row r="2176">
          <cell r="A2176" t="str">
            <v>2 S 04 963 06</v>
          </cell>
          <cell r="B2176" t="str">
            <v>Poço de visita - PVI 06</v>
          </cell>
          <cell r="C2176" t="str">
            <v>und</v>
          </cell>
          <cell r="D2176">
            <v>4550.03</v>
          </cell>
          <cell r="E2176">
            <v>3084.09</v>
          </cell>
        </row>
        <row r="2177">
          <cell r="A2177" t="str">
            <v>2 S 04 963 07</v>
          </cell>
          <cell r="B2177" t="str">
            <v>Poço de visita - PVI 07</v>
          </cell>
          <cell r="C2177" t="str">
            <v>und</v>
          </cell>
          <cell r="D2177">
            <v>2636.96</v>
          </cell>
          <cell r="E2177">
            <v>1787.38</v>
          </cell>
        </row>
        <row r="2178">
          <cell r="A2178" t="str">
            <v>2 S 04 963 08</v>
          </cell>
          <cell r="B2178" t="str">
            <v>Poço de visita - PVI 08</v>
          </cell>
          <cell r="C2178" t="str">
            <v>und</v>
          </cell>
          <cell r="D2178">
            <v>2590.59</v>
          </cell>
          <cell r="E2178">
            <v>1755.95</v>
          </cell>
        </row>
        <row r="2179">
          <cell r="A2179" t="str">
            <v>2 S 04 963 09</v>
          </cell>
          <cell r="B2179" t="str">
            <v>Poço de visita - PVI 09</v>
          </cell>
          <cell r="C2179" t="str">
            <v>und</v>
          </cell>
          <cell r="D2179">
            <v>3021.6</v>
          </cell>
          <cell r="E2179">
            <v>2048.09</v>
          </cell>
        </row>
        <row r="2180">
          <cell r="A2180" t="str">
            <v>2 S 04 963 10</v>
          </cell>
          <cell r="B2180" t="str">
            <v>Poço de visita - PVI 10</v>
          </cell>
          <cell r="C2180" t="str">
            <v>und</v>
          </cell>
          <cell r="D2180">
            <v>3470.54</v>
          </cell>
          <cell r="E2180">
            <v>2352.39</v>
          </cell>
        </row>
        <row r="2181">
          <cell r="A2181" t="str">
            <v>2 S 04 963 11</v>
          </cell>
          <cell r="B2181" t="str">
            <v>Poço de visita - PVI 11</v>
          </cell>
          <cell r="C2181" t="str">
            <v>und</v>
          </cell>
          <cell r="D2181">
            <v>4131.78</v>
          </cell>
          <cell r="E2181">
            <v>2800.59</v>
          </cell>
        </row>
        <row r="2182">
          <cell r="A2182" t="str">
            <v>2 S 04 963 12</v>
          </cell>
          <cell r="B2182" t="str">
            <v>Poço de visita - PVI 12</v>
          </cell>
          <cell r="C2182" t="str">
            <v>und</v>
          </cell>
          <cell r="D2182">
            <v>5036.5</v>
          </cell>
          <cell r="E2182">
            <v>3413.83</v>
          </cell>
        </row>
        <row r="2183">
          <cell r="A2183" t="str">
            <v>2 S 04 963 13</v>
          </cell>
          <cell r="B2183" t="str">
            <v>Poço de visita - PVI 13</v>
          </cell>
          <cell r="C2183" t="str">
            <v>und</v>
          </cell>
          <cell r="D2183">
            <v>3220.94</v>
          </cell>
          <cell r="E2183">
            <v>2183.21</v>
          </cell>
        </row>
        <row r="2184">
          <cell r="A2184" t="str">
            <v>2 S 04 963 14</v>
          </cell>
          <cell r="B2184" t="str">
            <v>Poço de visita - PVI 14</v>
          </cell>
          <cell r="C2184" t="str">
            <v>und</v>
          </cell>
          <cell r="D2184">
            <v>2977.01</v>
          </cell>
          <cell r="E2184">
            <v>2017.87</v>
          </cell>
        </row>
        <row r="2185">
          <cell r="A2185" t="str">
            <v>2 S 04 963 15</v>
          </cell>
          <cell r="B2185" t="str">
            <v>Poço de visita - PVI 15</v>
          </cell>
          <cell r="C2185" t="str">
            <v>und</v>
          </cell>
          <cell r="D2185">
            <v>3449</v>
          </cell>
          <cell r="E2185">
            <v>2337.79</v>
          </cell>
        </row>
        <row r="2186">
          <cell r="A2186" t="str">
            <v>2 S 04 963 16</v>
          </cell>
          <cell r="B2186" t="str">
            <v>Poço de visita - PVI 16</v>
          </cell>
          <cell r="C2186" t="str">
            <v>und</v>
          </cell>
          <cell r="D2186">
            <v>4012.88</v>
          </cell>
          <cell r="E2186">
            <v>2720</v>
          </cell>
        </row>
        <row r="2187">
          <cell r="A2187" t="str">
            <v>2 S 04 963 17</v>
          </cell>
          <cell r="B2187" t="str">
            <v>Poço de visita - PVI 17</v>
          </cell>
          <cell r="C2187" t="str">
            <v>und</v>
          </cell>
          <cell r="D2187">
            <v>4604.16</v>
          </cell>
          <cell r="E2187">
            <v>3120.78</v>
          </cell>
        </row>
        <row r="2188">
          <cell r="A2188" t="str">
            <v>2 S 04 963 18</v>
          </cell>
          <cell r="B2188" t="str">
            <v>Poço de visita - PVI 18</v>
          </cell>
          <cell r="C2188" t="str">
            <v>und</v>
          </cell>
          <cell r="D2188">
            <v>5553.87</v>
          </cell>
          <cell r="E2188">
            <v>3764.51</v>
          </cell>
        </row>
        <row r="2189">
          <cell r="A2189" t="str">
            <v>2 S 04 963 31</v>
          </cell>
          <cell r="B2189" t="str">
            <v>Chaminé dos poços de visita - CPV 01</v>
          </cell>
          <cell r="C2189" t="str">
            <v>und</v>
          </cell>
          <cell r="D2189">
            <v>1646.93</v>
          </cell>
          <cell r="E2189">
            <v>1116.32</v>
          </cell>
        </row>
        <row r="2190">
          <cell r="A2190" t="str">
            <v>2 S 04 963 32</v>
          </cell>
          <cell r="B2190" t="str">
            <v>Chaminé dos poços de visita - CPV 02</v>
          </cell>
          <cell r="C2190" t="str">
            <v>und</v>
          </cell>
          <cell r="D2190">
            <v>1881.85</v>
          </cell>
          <cell r="E2190">
            <v>1275.55</v>
          </cell>
        </row>
        <row r="2191">
          <cell r="A2191" t="str">
            <v>2 S 04 963 33</v>
          </cell>
          <cell r="B2191" t="str">
            <v>Chaminé dos poços de visita - CPV 03</v>
          </cell>
          <cell r="C2191" t="str">
            <v>und</v>
          </cell>
          <cell r="D2191">
            <v>2107.2600000000002</v>
          </cell>
          <cell r="E2191">
            <v>1428.34</v>
          </cell>
        </row>
        <row r="2192">
          <cell r="A2192" t="str">
            <v>2 S 04 963 34</v>
          </cell>
          <cell r="B2192" t="str">
            <v>Chaminé dos poços de visita - CPV 04</v>
          </cell>
          <cell r="C2192" t="str">
            <v>und</v>
          </cell>
          <cell r="D2192">
            <v>2344.1</v>
          </cell>
          <cell r="E2192">
            <v>1588.87</v>
          </cell>
        </row>
        <row r="2193">
          <cell r="A2193" t="str">
            <v>2 S 04 963 35</v>
          </cell>
          <cell r="B2193" t="str">
            <v>Chaminé dos poços de visita - CPV 05</v>
          </cell>
          <cell r="C2193" t="str">
            <v>und</v>
          </cell>
          <cell r="D2193">
            <v>1756.76</v>
          </cell>
          <cell r="E2193">
            <v>1190.76</v>
          </cell>
        </row>
        <row r="2194">
          <cell r="A2194" t="str">
            <v>2 S 04 963 36</v>
          </cell>
          <cell r="B2194" t="str">
            <v>Chaminé dos poços de visita - CPV 06</v>
          </cell>
          <cell r="C2194" t="str">
            <v>und</v>
          </cell>
          <cell r="D2194">
            <v>2804.44</v>
          </cell>
          <cell r="E2194">
            <v>1900.9</v>
          </cell>
        </row>
        <row r="2195">
          <cell r="A2195" t="str">
            <v>2 S 04 963 37</v>
          </cell>
          <cell r="B2195" t="str">
            <v>Chaminé dos poços de visita - CPV 07</v>
          </cell>
          <cell r="C2195" t="str">
            <v>und</v>
          </cell>
          <cell r="D2195">
            <v>3031.76</v>
          </cell>
          <cell r="E2195">
            <v>2054.98</v>
          </cell>
        </row>
        <row r="2196">
          <cell r="A2196" t="str">
            <v>2 S 04 963 51</v>
          </cell>
          <cell r="B2196" t="str">
            <v>Poço de visita - PVI 01 AC/BC</v>
          </cell>
          <cell r="C2196" t="str">
            <v>und</v>
          </cell>
          <cell r="D2196">
            <v>2541.98</v>
          </cell>
          <cell r="E2196">
            <v>1723</v>
          </cell>
        </row>
        <row r="2197">
          <cell r="A2197" t="str">
            <v>2 S 04 963 52</v>
          </cell>
          <cell r="B2197" t="str">
            <v>Poço de visita - PVI 02 AC/BC</v>
          </cell>
          <cell r="C2197" t="str">
            <v>und</v>
          </cell>
          <cell r="D2197">
            <v>2466.71</v>
          </cell>
          <cell r="E2197">
            <v>1671.98</v>
          </cell>
        </row>
        <row r="2198">
          <cell r="A2198" t="str">
            <v>2 S 04 963 53</v>
          </cell>
          <cell r="B2198" t="str">
            <v>Poço de visita - PVI 03 AC/BC</v>
          </cell>
          <cell r="C2198" t="str">
            <v>und</v>
          </cell>
          <cell r="D2198">
            <v>2923.21</v>
          </cell>
          <cell r="E2198">
            <v>1981.4</v>
          </cell>
        </row>
        <row r="2199">
          <cell r="A2199" t="str">
            <v>2 S 04 963 54</v>
          </cell>
          <cell r="B2199" t="str">
            <v>Poço de visita - PVI 04 AC/BC</v>
          </cell>
          <cell r="C2199" t="str">
            <v>und</v>
          </cell>
          <cell r="D2199">
            <v>3504.13</v>
          </cell>
          <cell r="E2199">
            <v>2375.16</v>
          </cell>
        </row>
        <row r="2200">
          <cell r="A2200" t="str">
            <v>2 S 04 963 55</v>
          </cell>
          <cell r="B2200" t="str">
            <v>Poço de visita - PVI 05 AC/BC</v>
          </cell>
          <cell r="C2200" t="str">
            <v>und</v>
          </cell>
          <cell r="D2200">
            <v>4104.4799999999996</v>
          </cell>
          <cell r="E2200">
            <v>2782.09</v>
          </cell>
        </row>
        <row r="2201">
          <cell r="A2201" t="str">
            <v>2 S 04 963 56</v>
          </cell>
          <cell r="B2201" t="str">
            <v>Poço de visita - PVI 06 AC/BC</v>
          </cell>
          <cell r="C2201" t="str">
            <v>und</v>
          </cell>
          <cell r="D2201">
            <v>5051.6400000000003</v>
          </cell>
          <cell r="E2201">
            <v>3424.09</v>
          </cell>
        </row>
        <row r="2202">
          <cell r="A2202" t="str">
            <v>2 S 04 963 57</v>
          </cell>
          <cell r="B2202" t="str">
            <v>Poço de visita - PVI 07 AC/BC</v>
          </cell>
          <cell r="C2202" t="str">
            <v>und</v>
          </cell>
          <cell r="D2202">
            <v>2927.9</v>
          </cell>
          <cell r="E2202">
            <v>1984.58</v>
          </cell>
        </row>
        <row r="2203">
          <cell r="A2203" t="str">
            <v>2 S 04 963 58</v>
          </cell>
          <cell r="B2203" t="str">
            <v>Poço de visita - PVI 08 AC/BC</v>
          </cell>
          <cell r="C2203" t="str">
            <v>und</v>
          </cell>
          <cell r="D2203">
            <v>2872.93</v>
          </cell>
          <cell r="E2203">
            <v>1947.32</v>
          </cell>
        </row>
        <row r="2204">
          <cell r="A2204" t="str">
            <v>2 S 04 963 59</v>
          </cell>
          <cell r="B2204" t="str">
            <v>Poço de visita - PVI 09 AC/BC</v>
          </cell>
          <cell r="C2204" t="str">
            <v>und</v>
          </cell>
          <cell r="D2204">
            <v>3368.43</v>
          </cell>
          <cell r="E2204">
            <v>2283.1799999999998</v>
          </cell>
        </row>
        <row r="2205">
          <cell r="A2205" t="str">
            <v>2 S 04 963 60</v>
          </cell>
          <cell r="B2205" t="str">
            <v>Poço de visita - PVI 10 AC/BC</v>
          </cell>
          <cell r="C2205" t="str">
            <v>und</v>
          </cell>
          <cell r="D2205">
            <v>3877.55</v>
          </cell>
          <cell r="E2205">
            <v>2628.27</v>
          </cell>
        </row>
        <row r="2206">
          <cell r="A2206" t="str">
            <v>2 S 04 963 61</v>
          </cell>
          <cell r="B2206" t="str">
            <v>Poço de visita - PVI 11 AC/BC</v>
          </cell>
          <cell r="C2206" t="str">
            <v>und</v>
          </cell>
          <cell r="D2206">
            <v>4600.43</v>
          </cell>
          <cell r="E2206">
            <v>3118.25</v>
          </cell>
        </row>
        <row r="2207">
          <cell r="A2207" t="str">
            <v>2 S 04 963 62</v>
          </cell>
          <cell r="B2207" t="str">
            <v>Poço de visita - PVI 12 AC/BC</v>
          </cell>
          <cell r="C2207" t="str">
            <v>und</v>
          </cell>
          <cell r="D2207">
            <v>5598.31</v>
          </cell>
          <cell r="E2207">
            <v>3794.63</v>
          </cell>
        </row>
        <row r="2208">
          <cell r="A2208" t="str">
            <v>2 S 04 963 63</v>
          </cell>
          <cell r="B2208" t="str">
            <v>Poço de visita - PVI 13 AC/BC</v>
          </cell>
          <cell r="C2208" t="str">
            <v>und</v>
          </cell>
          <cell r="D2208">
            <v>3559.17</v>
          </cell>
          <cell r="E2208">
            <v>2412.4699999999998</v>
          </cell>
        </row>
        <row r="2209">
          <cell r="A2209" t="str">
            <v>2 S 04 963 64</v>
          </cell>
          <cell r="B2209" t="str">
            <v>Poço de visita - PVI 14 AC/BC</v>
          </cell>
          <cell r="C2209" t="str">
            <v>und</v>
          </cell>
          <cell r="D2209">
            <v>3306.64</v>
          </cell>
          <cell r="E2209">
            <v>2241.3000000000002</v>
          </cell>
        </row>
        <row r="2210">
          <cell r="A2210" t="str">
            <v>2 S 04 963 65</v>
          </cell>
          <cell r="B2210" t="str">
            <v>Poço de visita - PVI 15 AC/BC</v>
          </cell>
          <cell r="C2210" t="str">
            <v>und</v>
          </cell>
          <cell r="D2210">
            <v>3850.28</v>
          </cell>
          <cell r="E2210">
            <v>2609.79</v>
          </cell>
        </row>
        <row r="2211">
          <cell r="A2211" t="str">
            <v>2 S 04 963 66</v>
          </cell>
          <cell r="B2211" t="str">
            <v>Poço de visita - PVI 16 AC/BC</v>
          </cell>
          <cell r="C2211" t="str">
            <v>und</v>
          </cell>
          <cell r="D2211">
            <v>4477.24</v>
          </cell>
          <cell r="E2211">
            <v>3034.75</v>
          </cell>
        </row>
        <row r="2212">
          <cell r="A2212" t="str">
            <v>2 S 04 963 67</v>
          </cell>
          <cell r="B2212" t="str">
            <v>Poço de visita - PVI 17 AC/BC</v>
          </cell>
          <cell r="C2212" t="str">
            <v>und</v>
          </cell>
          <cell r="D2212">
            <v>5132.99</v>
          </cell>
          <cell r="E2212">
            <v>3479.23</v>
          </cell>
        </row>
        <row r="2213">
          <cell r="A2213" t="str">
            <v>2 S 04 963 68</v>
          </cell>
          <cell r="B2213" t="str">
            <v>Poço de visita - PVI 18 AC/BC</v>
          </cell>
          <cell r="C2213" t="str">
            <v>und</v>
          </cell>
          <cell r="D2213">
            <v>6181.61</v>
          </cell>
          <cell r="E2213">
            <v>4190</v>
          </cell>
        </row>
        <row r="2214">
          <cell r="A2214" t="str">
            <v>2 S 04 963 81</v>
          </cell>
          <cell r="B2214" t="str">
            <v>Chaminé dos poços de visita - CPV 01 AC/BC</v>
          </cell>
          <cell r="C2214" t="str">
            <v>und</v>
          </cell>
          <cell r="D2214">
            <v>1693.69</v>
          </cell>
          <cell r="E2214">
            <v>1148.01</v>
          </cell>
        </row>
        <row r="2215">
          <cell r="A2215" t="str">
            <v>2 S 04 963 82</v>
          </cell>
          <cell r="B2215" t="str">
            <v>Chaminé dos poços de visita - CPV 02 AC/BC</v>
          </cell>
          <cell r="C2215" t="str">
            <v>und</v>
          </cell>
          <cell r="D2215">
            <v>1937.29</v>
          </cell>
          <cell r="E2215">
            <v>1313.13</v>
          </cell>
        </row>
        <row r="2216">
          <cell r="A2216" t="str">
            <v>2 S 04 963 83</v>
          </cell>
          <cell r="B2216" t="str">
            <v>Chaminé dos poços de visita - CPV 03 AC/BC</v>
          </cell>
          <cell r="C2216" t="str">
            <v>und</v>
          </cell>
          <cell r="D2216">
            <v>2170.29</v>
          </cell>
          <cell r="E2216">
            <v>1471.06</v>
          </cell>
        </row>
        <row r="2217">
          <cell r="A2217" t="str">
            <v>2 S 04 963 84</v>
          </cell>
          <cell r="B2217" t="str">
            <v>Chaminé dos poços de visita - CPV 04 AC/BC</v>
          </cell>
          <cell r="C2217" t="str">
            <v>und</v>
          </cell>
          <cell r="D2217">
            <v>2415.8000000000002</v>
          </cell>
          <cell r="E2217">
            <v>1637.47</v>
          </cell>
        </row>
        <row r="2218">
          <cell r="A2218" t="str">
            <v>2 S 04 963 85</v>
          </cell>
          <cell r="B2218" t="str">
            <v>Chaminé dos poços de visita - CPV 05 AC/BC</v>
          </cell>
          <cell r="C2218" t="str">
            <v>und</v>
          </cell>
          <cell r="D2218">
            <v>1806.18</v>
          </cell>
          <cell r="E2218">
            <v>1224.26</v>
          </cell>
        </row>
        <row r="2219">
          <cell r="A2219" t="str">
            <v>2 S 04 963 86</v>
          </cell>
          <cell r="B2219" t="str">
            <v>Chaminé dos poços de visita - CPV 06 AC/BC</v>
          </cell>
          <cell r="C2219" t="str">
            <v>und</v>
          </cell>
          <cell r="D2219">
            <v>2892.4</v>
          </cell>
          <cell r="E2219">
            <v>1960.52</v>
          </cell>
        </row>
        <row r="2220">
          <cell r="A2220" t="str">
            <v>2 S 04 963 87</v>
          </cell>
          <cell r="B2220" t="str">
            <v>Chaminé dos poços de visita - CPV 07 AC/BC</v>
          </cell>
          <cell r="C2220" t="str">
            <v>und</v>
          </cell>
          <cell r="D2220">
            <v>3127.3</v>
          </cell>
          <cell r="E2220">
            <v>2119.7399999999998</v>
          </cell>
        </row>
        <row r="2221">
          <cell r="A2221" t="str">
            <v>2 S 04 964 01</v>
          </cell>
          <cell r="B2221" t="str">
            <v>Tubulação de drenagem urbana - D=0,40 m s/ berço</v>
          </cell>
          <cell r="C2221" t="str">
            <v>m</v>
          </cell>
          <cell r="D2221">
            <v>255.07</v>
          </cell>
          <cell r="E2221">
            <v>172.89</v>
          </cell>
        </row>
        <row r="2222">
          <cell r="A2222" t="str">
            <v>2 S 04 964 02</v>
          </cell>
          <cell r="B2222" t="str">
            <v>Tubulação de drenagem urbana - D=0,60 m s/ berço</v>
          </cell>
          <cell r="C2222" t="str">
            <v>m</v>
          </cell>
          <cell r="D2222">
            <v>485.74</v>
          </cell>
          <cell r="E2222">
            <v>329.24</v>
          </cell>
        </row>
        <row r="2223">
          <cell r="A2223" t="str">
            <v>2 S 04 964 03</v>
          </cell>
          <cell r="B2223" t="str">
            <v>Tubulação de drenagem urbana - D=0,80 m s/ berço</v>
          </cell>
          <cell r="C2223" t="str">
            <v>m</v>
          </cell>
          <cell r="D2223">
            <v>639.11</v>
          </cell>
          <cell r="E2223">
            <v>433.2</v>
          </cell>
        </row>
        <row r="2224">
          <cell r="A2224" t="str">
            <v>2 S 04 964 04</v>
          </cell>
          <cell r="B2224" t="str">
            <v>Tubulação de drenagem urbana - D=1,00 m s/ berço</v>
          </cell>
          <cell r="C2224" t="str">
            <v>m</v>
          </cell>
          <cell r="D2224">
            <v>884.8</v>
          </cell>
          <cell r="E2224">
            <v>599.73</v>
          </cell>
        </row>
        <row r="2225">
          <cell r="A2225" t="str">
            <v>2 S 04 964 05</v>
          </cell>
          <cell r="B2225" t="str">
            <v>Tubulação de drenagem urbana - D=1,20 m s/ berço</v>
          </cell>
          <cell r="C2225" t="str">
            <v>m</v>
          </cell>
          <cell r="D2225">
            <v>1173.3499999999999</v>
          </cell>
          <cell r="E2225">
            <v>795.32</v>
          </cell>
        </row>
        <row r="2226">
          <cell r="A2226" t="str">
            <v>2 S 04 964 06</v>
          </cell>
          <cell r="B2226" t="str">
            <v>Tubulação de drenagem urbana - D=1,50 m s/ berço</v>
          </cell>
          <cell r="C2226" t="str">
            <v>m</v>
          </cell>
          <cell r="D2226">
            <v>1739.42</v>
          </cell>
          <cell r="E2226">
            <v>1179.01</v>
          </cell>
        </row>
        <row r="2227">
          <cell r="A2227" t="str">
            <v>2 S 04 964 51</v>
          </cell>
          <cell r="B2227" t="str">
            <v>Tubulação de drenagem urbana-D=0,40m s/berço AC/B</v>
          </cell>
          <cell r="C2227" t="str">
            <v>C   m</v>
          </cell>
          <cell r="D2227">
            <v>264.94</v>
          </cell>
          <cell r="E2227">
            <v>179.58</v>
          </cell>
        </row>
        <row r="2228">
          <cell r="A2228" t="str">
            <v>2 S 04 964 52</v>
          </cell>
          <cell r="B2228" t="str">
            <v>Tubulação de drenagem urbana-D=0,60m s/berço AC/B</v>
          </cell>
          <cell r="C2228" t="str">
            <v>C   m</v>
          </cell>
          <cell r="D2228">
            <v>505.09</v>
          </cell>
          <cell r="E2228">
            <v>342.36</v>
          </cell>
        </row>
        <row r="2229">
          <cell r="A2229" t="str">
            <v>2 S 04 964 53</v>
          </cell>
          <cell r="B2229" t="str">
            <v>Tubulação de drenagem urbana-D=0,80m s/berço AC/B</v>
          </cell>
          <cell r="C2229" t="str">
            <v>C   m</v>
          </cell>
          <cell r="D2229">
            <v>671.21</v>
          </cell>
          <cell r="E2229">
            <v>454.96</v>
          </cell>
        </row>
        <row r="2230">
          <cell r="A2230" t="str">
            <v>2 S 04 964 54</v>
          </cell>
          <cell r="B2230" t="str">
            <v>Tubulação de drenagem urbana-D=1,00m s/berço AC/B</v>
          </cell>
          <cell r="C2230" t="str">
            <v>C   m</v>
          </cell>
          <cell r="D2230">
            <v>932.38</v>
          </cell>
          <cell r="E2230">
            <v>631.98</v>
          </cell>
        </row>
        <row r="2231">
          <cell r="A2231" t="str">
            <v>2 S 04 964 55</v>
          </cell>
          <cell r="B2231" t="str">
            <v>Tubulação de drenagem urbana-D=1,20m s/berço AC/B</v>
          </cell>
          <cell r="C2231" t="str">
            <v>C   m</v>
          </cell>
          <cell r="D2231">
            <v>1235.3499999999999</v>
          </cell>
          <cell r="E2231">
            <v>837.34</v>
          </cell>
        </row>
        <row r="2232">
          <cell r="A2232" t="str">
            <v>2 S 04 964 56</v>
          </cell>
          <cell r="B2232" t="str">
            <v>Tubulação de drenagem urbana-D=1,50m s/berço AC/B</v>
          </cell>
          <cell r="C2232" t="str">
            <v>C   m</v>
          </cell>
          <cell r="D2232">
            <v>1822.11</v>
          </cell>
          <cell r="E2232">
            <v>1235.06</v>
          </cell>
        </row>
        <row r="2233">
          <cell r="A2233" t="str">
            <v>2 S 04 990 01</v>
          </cell>
          <cell r="B2233" t="str">
            <v>Transposição de segmento de sarjetas - TSS 01</v>
          </cell>
          <cell r="C2233" t="str">
            <v>m</v>
          </cell>
          <cell r="D2233">
            <v>226.11</v>
          </cell>
          <cell r="E2233">
            <v>153.26</v>
          </cell>
        </row>
        <row r="2234">
          <cell r="A2234" t="str">
            <v>2 S 04 990 02</v>
          </cell>
          <cell r="B2234" t="str">
            <v>Transposição de segmento de sarjetas - TSS 02</v>
          </cell>
          <cell r="C2234" t="str">
            <v>m</v>
          </cell>
          <cell r="D2234">
            <v>270.47000000000003</v>
          </cell>
          <cell r="E2234">
            <v>183.33</v>
          </cell>
        </row>
        <row r="2235">
          <cell r="A2235" t="str">
            <v>2 S 04 990 03</v>
          </cell>
          <cell r="B2235" t="str">
            <v>Transposição de segmento de sarjetas - TSS 03</v>
          </cell>
          <cell r="C2235" t="str">
            <v>m</v>
          </cell>
          <cell r="D2235">
            <v>469.98</v>
          </cell>
          <cell r="E2235">
            <v>318.56</v>
          </cell>
        </row>
        <row r="2236">
          <cell r="A2236" t="str">
            <v>2 S 04 990 04</v>
          </cell>
          <cell r="B2236" t="str">
            <v>Transposição de segmento de sarjetas - TSS 04</v>
          </cell>
          <cell r="C2236" t="str">
            <v>m</v>
          </cell>
          <cell r="D2236">
            <v>405.05</v>
          </cell>
          <cell r="E2236">
            <v>274.55</v>
          </cell>
        </row>
        <row r="2237">
          <cell r="A2237" t="str">
            <v>2 S 04 990 05</v>
          </cell>
          <cell r="B2237" t="str">
            <v>Transposição de segmento de sarjetas - TSS 05</v>
          </cell>
          <cell r="C2237" t="str">
            <v>m</v>
          </cell>
          <cell r="D2237">
            <v>361.9</v>
          </cell>
          <cell r="E2237">
            <v>245.3</v>
          </cell>
        </row>
        <row r="2238">
          <cell r="A2238" t="str">
            <v>2 S 04 990 06</v>
          </cell>
          <cell r="B2238" t="str">
            <v>Transposição de segmento de sarjetas - TSS 06</v>
          </cell>
          <cell r="C2238" t="str">
            <v>m</v>
          </cell>
          <cell r="D2238">
            <v>339.97</v>
          </cell>
          <cell r="E2238">
            <v>230.44</v>
          </cell>
        </row>
        <row r="2239">
          <cell r="A2239" t="str">
            <v>2 S 04 990 51</v>
          </cell>
          <cell r="B2239" t="str">
            <v>Transposição de segmentos de sarjetas-TSS 01 AC/BC</v>
          </cell>
          <cell r="C2239" t="str">
            <v>m</v>
          </cell>
          <cell r="D2239">
            <v>275.16000000000003</v>
          </cell>
          <cell r="E2239">
            <v>186.51</v>
          </cell>
        </row>
        <row r="2240">
          <cell r="A2240" t="str">
            <v>2 S 04 990 52</v>
          </cell>
          <cell r="B2240" t="str">
            <v>Transposição de segmentos de sarjetas-TSS 02 AC/BC</v>
          </cell>
          <cell r="C2240" t="str">
            <v>m</v>
          </cell>
          <cell r="D2240">
            <v>330.18</v>
          </cell>
          <cell r="E2240">
            <v>223.8</v>
          </cell>
        </row>
        <row r="2241">
          <cell r="A2241" t="str">
            <v>2 S 04 990 53</v>
          </cell>
          <cell r="B2241" t="str">
            <v>Transposição de segmento de sarjetas-TSS 03 AC/BC</v>
          </cell>
          <cell r="C2241" t="str">
            <v>m</v>
          </cell>
          <cell r="D2241">
            <v>517.28</v>
          </cell>
          <cell r="E2241">
            <v>350.62</v>
          </cell>
        </row>
        <row r="2242">
          <cell r="A2242" t="str">
            <v>2 S 04 990 54</v>
          </cell>
          <cell r="B2242" t="str">
            <v>Transposição de segmento de sarjetas-TSS 04 AC/BC</v>
          </cell>
          <cell r="C2242" t="str">
            <v>m</v>
          </cell>
          <cell r="D2242">
            <v>448.04</v>
          </cell>
          <cell r="E2242">
            <v>303.69</v>
          </cell>
        </row>
        <row r="2243">
          <cell r="A2243" t="str">
            <v>2 S 04 990 55</v>
          </cell>
          <cell r="B2243" t="str">
            <v>Transposição de segmento de sarjetas-TSS 05 AC/BC</v>
          </cell>
          <cell r="C2243" t="str">
            <v>m</v>
          </cell>
          <cell r="D2243">
            <v>402.03</v>
          </cell>
          <cell r="E2243">
            <v>272.5</v>
          </cell>
        </row>
        <row r="2244">
          <cell r="A2244" t="str">
            <v>2 S 04 990 56</v>
          </cell>
          <cell r="B2244" t="str">
            <v>Transposição de segmento de sarjetas-TSS 06 AC/BC</v>
          </cell>
          <cell r="C2244" t="str">
            <v>m</v>
          </cell>
          <cell r="D2244">
            <v>378.67</v>
          </cell>
          <cell r="E2244">
            <v>256.67</v>
          </cell>
        </row>
        <row r="2245">
          <cell r="A2245" t="str">
            <v>2 S 04 991 01</v>
          </cell>
          <cell r="B2245" t="str">
            <v>Tampa concr. p/caixa colet. (4 nervuras) - TCC 01</v>
          </cell>
          <cell r="C2245" t="str">
            <v>und</v>
          </cell>
          <cell r="D2245">
            <v>251.01</v>
          </cell>
          <cell r="E2245">
            <v>170.14</v>
          </cell>
        </row>
        <row r="2246">
          <cell r="A2246" t="str">
            <v>2 S 04 991 02</v>
          </cell>
          <cell r="B2246" t="str">
            <v>Tampa de ferro p/ caixa coletora - TCC 02</v>
          </cell>
          <cell r="C2246" t="str">
            <v>und</v>
          </cell>
          <cell r="D2246">
            <v>447.16</v>
          </cell>
          <cell r="E2246">
            <v>303.08999999999997</v>
          </cell>
        </row>
        <row r="2247">
          <cell r="A2247" t="str">
            <v>2 S 04 991 51</v>
          </cell>
          <cell r="B2247" t="str">
            <v>Tampa concr.p/caixa colet(4 nervuras)-TCC 01 AC/BC</v>
          </cell>
          <cell r="C2247" t="str">
            <v>und</v>
          </cell>
          <cell r="D2247">
            <v>264.19</v>
          </cell>
          <cell r="E2247">
            <v>179.07</v>
          </cell>
        </row>
        <row r="2248">
          <cell r="A2248" t="str">
            <v>2 S 04 999 03</v>
          </cell>
          <cell r="B2248" t="str">
            <v>Escoramento de bueiros celulares</v>
          </cell>
          <cell r="C2248" t="str">
            <v>m3</v>
          </cell>
          <cell r="D2248">
            <v>116.31</v>
          </cell>
          <cell r="E2248">
            <v>78.84</v>
          </cell>
        </row>
        <row r="2249">
          <cell r="A2249" t="str">
            <v>2 S 04 999 06</v>
          </cell>
          <cell r="B2249" t="str">
            <v>Solo local / selo de argila apiloado</v>
          </cell>
          <cell r="C2249" t="str">
            <v>m3</v>
          </cell>
          <cell r="D2249">
            <v>34.549999999999997</v>
          </cell>
          <cell r="E2249">
            <v>23.42</v>
          </cell>
        </row>
        <row r="2250">
          <cell r="A2250" t="str">
            <v>2 S 04 999 07</v>
          </cell>
          <cell r="B2250" t="str">
            <v>Lastro de brita</v>
          </cell>
          <cell r="C2250" t="str">
            <v>m3</v>
          </cell>
          <cell r="D2250">
            <v>86.87</v>
          </cell>
          <cell r="E2250">
            <v>58.88</v>
          </cell>
        </row>
        <row r="2251">
          <cell r="A2251" t="str">
            <v>2 S 04 999 57</v>
          </cell>
          <cell r="B2251" t="str">
            <v>Lastro de brita BC</v>
          </cell>
          <cell r="C2251" t="str">
            <v>m3</v>
          </cell>
          <cell r="D2251">
            <v>172.91</v>
          </cell>
          <cell r="E2251">
            <v>117.2</v>
          </cell>
        </row>
        <row r="2252">
          <cell r="A2252" t="str">
            <v>2 S 05 000 06</v>
          </cell>
          <cell r="B2252" t="str">
            <v>Calha metálica semi-circular D=0,40 m</v>
          </cell>
          <cell r="C2252" t="str">
            <v>m</v>
          </cell>
          <cell r="D2252">
            <v>320.5</v>
          </cell>
          <cell r="E2252">
            <v>217.24</v>
          </cell>
        </row>
        <row r="2253">
          <cell r="A2253" t="str">
            <v>2 S 05 000 09</v>
          </cell>
          <cell r="B2253" t="str">
            <v>Dentes para bueiros simples D=0,60 m</v>
          </cell>
          <cell r="C2253" t="str">
            <v>und</v>
          </cell>
          <cell r="D2253">
            <v>77.12</v>
          </cell>
          <cell r="E2253">
            <v>52.27</v>
          </cell>
        </row>
        <row r="2254">
          <cell r="A2254" t="str">
            <v>2 S 05 000 10</v>
          </cell>
          <cell r="B2254" t="str">
            <v>Dentes para bueiros simples D=0,80 m</v>
          </cell>
          <cell r="C2254" t="str">
            <v>und</v>
          </cell>
          <cell r="D2254">
            <v>95.51</v>
          </cell>
          <cell r="E2254">
            <v>64.739999999999995</v>
          </cell>
        </row>
        <row r="2255">
          <cell r="A2255" t="str">
            <v>2 S 05 000 11</v>
          </cell>
          <cell r="B2255" t="str">
            <v>Dentes para bueiros simples D=1,00 m</v>
          </cell>
          <cell r="C2255" t="str">
            <v>und</v>
          </cell>
          <cell r="D2255">
            <v>113.42</v>
          </cell>
          <cell r="E2255">
            <v>76.88</v>
          </cell>
        </row>
        <row r="2256">
          <cell r="A2256" t="str">
            <v>2 S 05 000 12</v>
          </cell>
          <cell r="B2256" t="str">
            <v>Dentes para bueiros simples D=1,20 m</v>
          </cell>
          <cell r="C2256" t="str">
            <v>und</v>
          </cell>
          <cell r="D2256">
            <v>127.6</v>
          </cell>
          <cell r="E2256">
            <v>86.49</v>
          </cell>
        </row>
        <row r="2257">
          <cell r="A2257" t="str">
            <v>2 S 05 000 13</v>
          </cell>
          <cell r="B2257" t="str">
            <v>Dentes para bueiros simples D=1,50 m</v>
          </cell>
          <cell r="C2257" t="str">
            <v>und</v>
          </cell>
          <cell r="D2257">
            <v>165.74</v>
          </cell>
          <cell r="E2257">
            <v>112.34</v>
          </cell>
        </row>
        <row r="2258">
          <cell r="A2258" t="str">
            <v>2 S 05 000 14</v>
          </cell>
          <cell r="B2258" t="str">
            <v>Dentes para bueiros duplos D=1,00 m</v>
          </cell>
          <cell r="C2258" t="str">
            <v>und</v>
          </cell>
          <cell r="D2258">
            <v>227.19</v>
          </cell>
          <cell r="E2258">
            <v>153.99</v>
          </cell>
        </row>
        <row r="2259">
          <cell r="A2259" t="str">
            <v>2 S 05 000 15</v>
          </cell>
          <cell r="B2259" t="str">
            <v>Dentes para bueiros duplos D=1,20 m</v>
          </cell>
          <cell r="C2259" t="str">
            <v>und</v>
          </cell>
          <cell r="D2259">
            <v>254.85</v>
          </cell>
          <cell r="E2259">
            <v>172.74</v>
          </cell>
        </row>
        <row r="2260">
          <cell r="A2260" t="str">
            <v>2 S 05 000 16</v>
          </cell>
          <cell r="B2260" t="str">
            <v>Dentes para bueiros duplos D=1,50 m</v>
          </cell>
          <cell r="C2260" t="str">
            <v>und</v>
          </cell>
          <cell r="D2260">
            <v>319.01</v>
          </cell>
          <cell r="E2260">
            <v>216.23</v>
          </cell>
        </row>
        <row r="2261">
          <cell r="A2261" t="str">
            <v>2 S 05 000 17</v>
          </cell>
          <cell r="B2261" t="str">
            <v>Dentes para bueiros triplos D=1,00 m</v>
          </cell>
          <cell r="C2261" t="str">
            <v>und</v>
          </cell>
          <cell r="D2261">
            <v>330.35</v>
          </cell>
          <cell r="E2261">
            <v>223.92</v>
          </cell>
        </row>
        <row r="2262">
          <cell r="A2262" t="str">
            <v>2 S 05 000 18</v>
          </cell>
          <cell r="B2262" t="str">
            <v>Dentes para bueiros triplos D=1,20</v>
          </cell>
          <cell r="C2262" t="str">
            <v>und</v>
          </cell>
          <cell r="D2262">
            <v>382.45</v>
          </cell>
          <cell r="E2262">
            <v>259.23</v>
          </cell>
        </row>
        <row r="2263">
          <cell r="A2263" t="str">
            <v>2 S 05 000 19</v>
          </cell>
          <cell r="B2263" t="str">
            <v>Dentes para bueiros triplos D=1,50 m</v>
          </cell>
          <cell r="C2263" t="str">
            <v>und</v>
          </cell>
          <cell r="D2263">
            <v>470.57</v>
          </cell>
          <cell r="E2263">
            <v>318.95999999999998</v>
          </cell>
        </row>
        <row r="2264">
          <cell r="A2264" t="str">
            <v>2 S 05 000 59</v>
          </cell>
          <cell r="B2264" t="str">
            <v>Dentes para bueiros simples D=0,60 m AC/BC/PC</v>
          </cell>
          <cell r="C2264" t="str">
            <v>und</v>
          </cell>
          <cell r="D2264">
            <v>97.7</v>
          </cell>
          <cell r="E2264">
            <v>66.22</v>
          </cell>
        </row>
        <row r="2265">
          <cell r="A2265" t="str">
            <v>2 S 05 000 60</v>
          </cell>
          <cell r="B2265" t="str">
            <v>Dentes para bueiros simples D=0,80 m AC/BC/PC</v>
          </cell>
          <cell r="C2265" t="str">
            <v>und</v>
          </cell>
          <cell r="D2265">
            <v>121.18</v>
          </cell>
          <cell r="E2265">
            <v>82.14</v>
          </cell>
        </row>
        <row r="2266">
          <cell r="A2266" t="str">
            <v>2 S 05 000 61</v>
          </cell>
          <cell r="B2266" t="str">
            <v>Dentes para bueiros simples D=1,00 m AC/BC/PC</v>
          </cell>
          <cell r="C2266" t="str">
            <v>und</v>
          </cell>
          <cell r="D2266">
            <v>144.16999999999999</v>
          </cell>
          <cell r="E2266">
            <v>97.72</v>
          </cell>
        </row>
        <row r="2267">
          <cell r="A2267" t="str">
            <v>2 S 05 000 62</v>
          </cell>
          <cell r="B2267" t="str">
            <v>Dentes para bueiros simples D=1,20 m AC/BC/PC</v>
          </cell>
          <cell r="C2267" t="str">
            <v>und</v>
          </cell>
          <cell r="D2267">
            <v>163.16999999999999</v>
          </cell>
          <cell r="E2267">
            <v>110.6</v>
          </cell>
        </row>
        <row r="2268">
          <cell r="A2268" t="str">
            <v>2 S 05 000 63</v>
          </cell>
          <cell r="B2268" t="str">
            <v>Dentes para bueiros simples D=1,50 m AC/BC/PC</v>
          </cell>
          <cell r="C2268" t="str">
            <v>und</v>
          </cell>
          <cell r="D2268">
            <v>208.12</v>
          </cell>
          <cell r="E2268">
            <v>141.07</v>
          </cell>
        </row>
        <row r="2269">
          <cell r="A2269" t="str">
            <v>2 S 05 000 64</v>
          </cell>
          <cell r="B2269" t="str">
            <v>Dentes para bueiros duplos D=1,00 m AC/BC/PC</v>
          </cell>
          <cell r="C2269" t="str">
            <v>und</v>
          </cell>
          <cell r="D2269">
            <v>288.82</v>
          </cell>
          <cell r="E2269">
            <v>195.77</v>
          </cell>
        </row>
        <row r="2270">
          <cell r="A2270" t="str">
            <v>2 S 05 000 65</v>
          </cell>
          <cell r="B2270" t="str">
            <v>Dentes para bueiros duplos D=1,20 m AC/BC/PC</v>
          </cell>
          <cell r="C2270" t="str">
            <v>und</v>
          </cell>
          <cell r="D2270">
            <v>325.85000000000002</v>
          </cell>
          <cell r="E2270">
            <v>220.87</v>
          </cell>
        </row>
        <row r="2271">
          <cell r="A2271" t="str">
            <v>2 S 05 000 66</v>
          </cell>
          <cell r="B2271" t="str">
            <v>Dentes para bueiros duplos D=1,50 m AC/BC/PC</v>
          </cell>
          <cell r="C2271" t="str">
            <v>und</v>
          </cell>
          <cell r="D2271">
            <v>403.78</v>
          </cell>
          <cell r="E2271">
            <v>273.69</v>
          </cell>
        </row>
        <row r="2272">
          <cell r="A2272" t="str">
            <v>2 S 05 000 67</v>
          </cell>
          <cell r="B2272" t="str">
            <v>Dentes para bueiros triplos D=1,00 m AC/BC/PC</v>
          </cell>
          <cell r="C2272" t="str">
            <v>und</v>
          </cell>
          <cell r="D2272">
            <v>422.74</v>
          </cell>
          <cell r="E2272">
            <v>286.54000000000002</v>
          </cell>
        </row>
        <row r="2273">
          <cell r="A2273" t="str">
            <v>2 S 05 000 68</v>
          </cell>
          <cell r="B2273" t="str">
            <v>Dentes para bueiros triplos D=1,20 AC/BC/PC</v>
          </cell>
          <cell r="C2273" t="str">
            <v>und</v>
          </cell>
          <cell r="D2273">
            <v>489.01</v>
          </cell>
          <cell r="E2273">
            <v>331.46</v>
          </cell>
        </row>
        <row r="2274">
          <cell r="A2274" t="str">
            <v>2 S 05 000 69</v>
          </cell>
          <cell r="B2274" t="str">
            <v>Dentes para bueiros triplos D=1,50 m AC/BC/PC</v>
          </cell>
          <cell r="C2274" t="str">
            <v>und</v>
          </cell>
          <cell r="D2274">
            <v>597.59</v>
          </cell>
          <cell r="E2274">
            <v>405.06</v>
          </cell>
        </row>
        <row r="2275">
          <cell r="A2275" t="str">
            <v>2 S 05 100 00</v>
          </cell>
          <cell r="B2275" t="str">
            <v>Enleivamento</v>
          </cell>
          <cell r="C2275" t="str">
            <v>m2</v>
          </cell>
          <cell r="D2275">
            <v>11.89</v>
          </cell>
          <cell r="E2275">
            <v>8.06</v>
          </cell>
        </row>
        <row r="2276">
          <cell r="A2276" t="str">
            <v>2 S 05 102 00</v>
          </cell>
          <cell r="B2276" t="str">
            <v>Hidrossemeadura</v>
          </cell>
          <cell r="C2276" t="str">
            <v>m2</v>
          </cell>
          <cell r="D2276">
            <v>1.84</v>
          </cell>
          <cell r="E2276">
            <v>1.25</v>
          </cell>
        </row>
        <row r="2277">
          <cell r="A2277" t="str">
            <v>2 S 05 300 01</v>
          </cell>
          <cell r="B2277" t="str">
            <v>Alvenaria de pedra arrumada</v>
          </cell>
          <cell r="C2277" t="str">
            <v>m3</v>
          </cell>
          <cell r="D2277">
            <v>166.84</v>
          </cell>
          <cell r="E2277">
            <v>113.09</v>
          </cell>
        </row>
        <row r="2278">
          <cell r="A2278" t="str">
            <v>2 S 05 300 02</v>
          </cell>
          <cell r="B2278" t="str">
            <v>Enrocamento de pedra jogada</v>
          </cell>
          <cell r="C2278" t="str">
            <v>m3</v>
          </cell>
          <cell r="D2278">
            <v>91.6</v>
          </cell>
          <cell r="E2278">
            <v>62.09</v>
          </cell>
        </row>
        <row r="2279">
          <cell r="A2279" t="str">
            <v>2 S 05 301 00</v>
          </cell>
          <cell r="B2279" t="str">
            <v>Alvenaria de pedra argamassada</v>
          </cell>
          <cell r="C2279" t="str">
            <v>m3</v>
          </cell>
          <cell r="D2279">
            <v>311.54000000000002</v>
          </cell>
          <cell r="E2279">
            <v>211.17</v>
          </cell>
        </row>
        <row r="2280">
          <cell r="A2280" t="str">
            <v>2 S 05 301 01</v>
          </cell>
          <cell r="B2280" t="str">
            <v>Alvenaria tijolos de 20 cm de espessura</v>
          </cell>
          <cell r="C2280" t="str">
            <v>m2</v>
          </cell>
          <cell r="D2280">
            <v>90.39</v>
          </cell>
          <cell r="E2280">
            <v>61.27</v>
          </cell>
        </row>
        <row r="2281">
          <cell r="A2281" t="str">
            <v>2 S 05 301 50</v>
          </cell>
          <cell r="B2281" t="str">
            <v>Alvenaria de pedra argamassada  AC/BC/PC</v>
          </cell>
          <cell r="C2281" t="str">
            <v>m3</v>
          </cell>
          <cell r="D2281">
            <v>423.27</v>
          </cell>
          <cell r="E2281">
            <v>286.89999999999998</v>
          </cell>
        </row>
        <row r="2282">
          <cell r="A2282" t="str">
            <v>2 S 05 301 51</v>
          </cell>
          <cell r="B2282" t="str">
            <v>Alvenaria tijolos de 0,20 cm de espessura AC</v>
          </cell>
          <cell r="C2282" t="str">
            <v>m2</v>
          </cell>
          <cell r="D2282">
            <v>93.73</v>
          </cell>
          <cell r="E2282">
            <v>63.53</v>
          </cell>
        </row>
        <row r="2283">
          <cell r="A2283" t="str">
            <v>2 S 05 302 02</v>
          </cell>
          <cell r="B2283" t="str">
            <v>Muro gabião cx 0,50 alt.8X10,ZN/AL+PVC D=2,4mm</v>
          </cell>
          <cell r="C2283" t="str">
            <v>m3</v>
          </cell>
          <cell r="D2283">
            <v>901.87</v>
          </cell>
          <cell r="E2283">
            <v>611.29999999999995</v>
          </cell>
        </row>
        <row r="2284">
          <cell r="A2284" t="str">
            <v>2 S 05 302 03</v>
          </cell>
          <cell r="B2284" t="str">
            <v>Muro gabião cx1,00 alt.8X10 ZN/AL+PVC D=2,4mm</v>
          </cell>
          <cell r="C2284" t="str">
            <v>m3</v>
          </cell>
          <cell r="D2284">
            <v>504.24</v>
          </cell>
          <cell r="E2284">
            <v>341.78</v>
          </cell>
        </row>
        <row r="2285">
          <cell r="A2285" t="str">
            <v>2 S 05 302 04</v>
          </cell>
          <cell r="B2285" t="str">
            <v>Muro gabião cx 0,50 alt.8X10,ZN/AL D=2,7mm</v>
          </cell>
          <cell r="C2285" t="str">
            <v>m3</v>
          </cell>
          <cell r="D2285">
            <v>639.35</v>
          </cell>
          <cell r="E2285">
            <v>433.36</v>
          </cell>
        </row>
        <row r="2286">
          <cell r="A2286" t="str">
            <v>2 S 05 302 05</v>
          </cell>
          <cell r="B2286" t="str">
            <v>Muro gabião cx 1,00 alt.8X10,ZN/AL D=2,7mm</v>
          </cell>
          <cell r="C2286" t="str">
            <v>m3</v>
          </cell>
          <cell r="D2286">
            <v>509.41</v>
          </cell>
          <cell r="E2286">
            <v>345.29</v>
          </cell>
        </row>
        <row r="2287">
          <cell r="A2287" t="str">
            <v>2 S 05 302 06</v>
          </cell>
          <cell r="B2287" t="str">
            <v>Gabião colchão esp 0,23m 6X8ZN/AL+PVC D=2,00mm</v>
          </cell>
          <cell r="C2287" t="str">
            <v>m2</v>
          </cell>
          <cell r="D2287">
            <v>200.97</v>
          </cell>
          <cell r="E2287">
            <v>136.22</v>
          </cell>
        </row>
        <row r="2288">
          <cell r="A2288" t="str">
            <v>2 S 05 302 07</v>
          </cell>
          <cell r="B2288" t="str">
            <v>Gabião colchão esp. 0,30m 6X8ZN/AL+PVC D=2,00mm</v>
          </cell>
          <cell r="C2288" t="str">
            <v>m2</v>
          </cell>
          <cell r="D2288">
            <v>229.9</v>
          </cell>
          <cell r="E2288">
            <v>155.83000000000001</v>
          </cell>
        </row>
        <row r="2289">
          <cell r="A2289" t="str">
            <v>2 S 05 302 08</v>
          </cell>
          <cell r="B2289" t="str">
            <v>Gabião saco D=0,65m 8X10ZN/AL+PVC D=2,40mm</v>
          </cell>
          <cell r="C2289" t="str">
            <v>m3</v>
          </cell>
          <cell r="D2289">
            <v>610.62</v>
          </cell>
          <cell r="E2289">
            <v>413.89</v>
          </cell>
        </row>
        <row r="2290">
          <cell r="A2290" t="str">
            <v>2 S 05 303 01</v>
          </cell>
          <cell r="B2290" t="str">
            <v>Terra armada - ECE - greide 0,0&lt;h&lt;6,00m</v>
          </cell>
          <cell r="C2290" t="str">
            <v>m2</v>
          </cell>
          <cell r="D2290">
            <v>0</v>
          </cell>
          <cell r="E2290">
            <v>0</v>
          </cell>
        </row>
        <row r="2291">
          <cell r="A2291" t="str">
            <v>2 S 05 303 02</v>
          </cell>
          <cell r="B2291" t="str">
            <v>Terra armada - ECE - greide 6,0&lt;h&lt;9,00m</v>
          </cell>
          <cell r="C2291" t="str">
            <v>m2</v>
          </cell>
          <cell r="D2291">
            <v>0</v>
          </cell>
          <cell r="E2291">
            <v>0</v>
          </cell>
        </row>
        <row r="2292">
          <cell r="A2292" t="str">
            <v>2 S 05 303 03</v>
          </cell>
          <cell r="B2292" t="str">
            <v>Terra armada - ECE - greide 9,0&lt;h&lt;12,00m</v>
          </cell>
          <cell r="C2292" t="str">
            <v>m2</v>
          </cell>
          <cell r="D2292">
            <v>0</v>
          </cell>
          <cell r="E2292">
            <v>0</v>
          </cell>
        </row>
        <row r="2293">
          <cell r="A2293" t="str">
            <v>2 S 05 303 04</v>
          </cell>
          <cell r="B2293" t="str">
            <v>Terra armada - ECE - pé de talude 0,0&lt;h&lt;6,00m</v>
          </cell>
          <cell r="C2293" t="str">
            <v>m2</v>
          </cell>
          <cell r="D2293">
            <v>0</v>
          </cell>
          <cell r="E2293">
            <v>0</v>
          </cell>
        </row>
        <row r="2294">
          <cell r="A2294" t="str">
            <v>2 S 05 303 05</v>
          </cell>
          <cell r="B2294" t="str">
            <v>Terra armada - ECE - pé de talude 6,0&lt;h&lt;9,00m</v>
          </cell>
          <cell r="C2294" t="str">
            <v>m2</v>
          </cell>
          <cell r="D2294">
            <v>0</v>
          </cell>
          <cell r="E2294">
            <v>0</v>
          </cell>
        </row>
        <row r="2295">
          <cell r="A2295" t="str">
            <v>2 S 05 303 06</v>
          </cell>
          <cell r="B2295" t="str">
            <v>Terra armada - ECE - pé de talude 9,0&lt;h&lt;12,00m</v>
          </cell>
          <cell r="C2295" t="str">
            <v>m2</v>
          </cell>
          <cell r="D2295">
            <v>0</v>
          </cell>
          <cell r="E2295">
            <v>0</v>
          </cell>
        </row>
        <row r="2296">
          <cell r="A2296" t="str">
            <v>2 S 05 303 07</v>
          </cell>
          <cell r="B2296" t="str">
            <v>Terra armada - ECE - encontro portante 0,0&lt;h&lt;6,00m</v>
          </cell>
          <cell r="C2296" t="str">
            <v>m2</v>
          </cell>
          <cell r="D2296">
            <v>0</v>
          </cell>
          <cell r="E2296">
            <v>0</v>
          </cell>
        </row>
        <row r="2297">
          <cell r="A2297" t="str">
            <v>2 S 05 303 08</v>
          </cell>
          <cell r="B2297" t="str">
            <v>Terra armada - ECE - encontro portante 6,0&lt;h&lt;9,00m</v>
          </cell>
          <cell r="C2297" t="str">
            <v>m2</v>
          </cell>
          <cell r="D2297">
            <v>0</v>
          </cell>
          <cell r="E2297">
            <v>0</v>
          </cell>
        </row>
        <row r="2298">
          <cell r="A2298" t="str">
            <v>2 S 05 303 09</v>
          </cell>
          <cell r="B2298" t="str">
            <v>Escamas de concreto armado para terra armada</v>
          </cell>
          <cell r="C2298" t="str">
            <v>m3</v>
          </cell>
          <cell r="D2298">
            <v>1184.95</v>
          </cell>
          <cell r="E2298">
            <v>803.18</v>
          </cell>
        </row>
        <row r="2299">
          <cell r="A2299" t="str">
            <v>2 S 05 303 10</v>
          </cell>
          <cell r="B2299" t="str">
            <v>Concr. soleira e arremates de maciço terra armada</v>
          </cell>
          <cell r="C2299" t="str">
            <v>m3</v>
          </cell>
          <cell r="D2299">
            <v>446.91</v>
          </cell>
          <cell r="E2299">
            <v>302.92</v>
          </cell>
        </row>
        <row r="2300">
          <cell r="A2300" t="str">
            <v>2 S 05 303 11</v>
          </cell>
          <cell r="B2300" t="str">
            <v>Montagem de maciço terra armada</v>
          </cell>
          <cell r="C2300" t="str">
            <v>m2</v>
          </cell>
          <cell r="D2300">
            <v>201.74</v>
          </cell>
          <cell r="E2300">
            <v>136.74</v>
          </cell>
        </row>
        <row r="2301">
          <cell r="A2301" t="str">
            <v>2 S 05 303 59</v>
          </cell>
          <cell r="B2301" t="str">
            <v>Escamas de concr.armado para terra armada  AC/BC</v>
          </cell>
          <cell r="C2301" t="str">
            <v>m3</v>
          </cell>
          <cell r="D2301">
            <v>1322.19</v>
          </cell>
          <cell r="E2301">
            <v>896.2</v>
          </cell>
        </row>
        <row r="2302">
          <cell r="A2302" t="str">
            <v>2 S 05 303 60</v>
          </cell>
          <cell r="B2302" t="str">
            <v>Concr.soleira/arremates de maciço terra arm.AC/BC</v>
          </cell>
          <cell r="C2302" t="str">
            <v>m3</v>
          </cell>
          <cell r="D2302">
            <v>590.22</v>
          </cell>
          <cell r="E2302">
            <v>400.06</v>
          </cell>
        </row>
        <row r="2303">
          <cell r="A2303" t="str">
            <v>2 S 05 340 01</v>
          </cell>
          <cell r="B2303" t="str">
            <v>Execução cortina atirantada conc.armado fck=15 MPa</v>
          </cell>
          <cell r="C2303" t="str">
            <v>m3</v>
          </cell>
          <cell r="D2303">
            <v>2367.25</v>
          </cell>
          <cell r="E2303">
            <v>1604.56</v>
          </cell>
        </row>
        <row r="2304">
          <cell r="A2304" t="str">
            <v>2 S 05 340 51</v>
          </cell>
          <cell r="B2304" t="str">
            <v>Exec.cortina atirantada concr.arm.fck=15 MPa AC/BC</v>
          </cell>
          <cell r="C2304" t="str">
            <v>m3</v>
          </cell>
          <cell r="D2304">
            <v>2510.56</v>
          </cell>
          <cell r="E2304">
            <v>1701.7</v>
          </cell>
        </row>
        <row r="2305">
          <cell r="A2305" t="str">
            <v>2 S 05 900 01</v>
          </cell>
          <cell r="B2305" t="str">
            <v>Tirante protendido p/ cort. aço st 85/105 D= 32mm</v>
          </cell>
          <cell r="C2305" t="str">
            <v>m</v>
          </cell>
          <cell r="D2305">
            <v>308.61</v>
          </cell>
          <cell r="E2305">
            <v>209.18</v>
          </cell>
        </row>
        <row r="2306">
          <cell r="A2306" t="str">
            <v>2 S 06 210 01</v>
          </cell>
          <cell r="B2306" t="str">
            <v>Pórtico metálico</v>
          </cell>
          <cell r="C2306" t="str">
            <v>und</v>
          </cell>
          <cell r="D2306">
            <v>62713.71</v>
          </cell>
          <cell r="E2306">
            <v>42508.44</v>
          </cell>
        </row>
        <row r="2307">
          <cell r="A2307" t="str">
            <v>2 S 06 210 51</v>
          </cell>
          <cell r="B2307" t="str">
            <v>Pórtico metálico AC/BC</v>
          </cell>
          <cell r="C2307" t="str">
            <v>und</v>
          </cell>
          <cell r="D2307">
            <v>63399.89</v>
          </cell>
          <cell r="E2307">
            <v>42973.55</v>
          </cell>
        </row>
        <row r="2308">
          <cell r="A2308" t="str">
            <v>2 S 06 400 01</v>
          </cell>
          <cell r="B2308" t="str">
            <v>Cerca arame farp. c/ mourão concr. seção quadrada</v>
          </cell>
          <cell r="C2308" t="str">
            <v>m</v>
          </cell>
          <cell r="D2308">
            <v>43.33</v>
          </cell>
          <cell r="E2308">
            <v>29.37</v>
          </cell>
        </row>
        <row r="2309">
          <cell r="A2309" t="str">
            <v>2 S 06 400 02</v>
          </cell>
          <cell r="B2309" t="str">
            <v>Cerca arame farp. c/ mourão concr. seção triang.</v>
          </cell>
          <cell r="C2309" t="str">
            <v>m</v>
          </cell>
          <cell r="D2309">
            <v>36.06</v>
          </cell>
          <cell r="E2309">
            <v>24.44</v>
          </cell>
        </row>
        <row r="2310">
          <cell r="A2310" t="str">
            <v>2 S 06 400 51</v>
          </cell>
          <cell r="B2310" t="str">
            <v>Cerca arame farp.c/mourão concr.seção quadr.AC/BC</v>
          </cell>
          <cell r="C2310" t="str">
            <v>m</v>
          </cell>
          <cell r="D2310">
            <v>44.55</v>
          </cell>
          <cell r="E2310">
            <v>30.2</v>
          </cell>
        </row>
        <row r="2311">
          <cell r="A2311" t="str">
            <v>2 S 06 400 52</v>
          </cell>
          <cell r="B2311" t="str">
            <v>Cerca arame farp.c/mourão concr.seção triang.AC/BC</v>
          </cell>
          <cell r="C2311" t="str">
            <v>m</v>
          </cell>
          <cell r="D2311">
            <v>36.68</v>
          </cell>
          <cell r="E2311">
            <v>24.86</v>
          </cell>
        </row>
        <row r="2312">
          <cell r="A2312" t="str">
            <v>2 S 06 410 00</v>
          </cell>
          <cell r="B2312" t="str">
            <v>Cercas de arame farpado com suportes de madeira</v>
          </cell>
          <cell r="C2312" t="str">
            <v>m</v>
          </cell>
          <cell r="D2312">
            <v>24.89</v>
          </cell>
          <cell r="E2312">
            <v>16.87</v>
          </cell>
        </row>
        <row r="2313">
          <cell r="A2313" t="str">
            <v>2 S 09 001 05</v>
          </cell>
          <cell r="B2313" t="str">
            <v>Transporte local em rodov. não pav. (const.)</v>
          </cell>
          <cell r="C2313" t="str">
            <v>tkm</v>
          </cell>
          <cell r="D2313">
            <v>1.34</v>
          </cell>
          <cell r="E2313">
            <v>0.91</v>
          </cell>
        </row>
        <row r="2314">
          <cell r="A2314" t="str">
            <v>2 S 09 001 40</v>
          </cell>
          <cell r="B2314" t="str">
            <v>Transporte local c/ carroceria em rodovia não pav.</v>
          </cell>
          <cell r="C2314" t="str">
            <v>tkm</v>
          </cell>
          <cell r="D2314">
            <v>1.53</v>
          </cell>
          <cell r="E2314">
            <v>1.04</v>
          </cell>
        </row>
        <row r="2315">
          <cell r="A2315" t="str">
            <v>2 S 09 001 90</v>
          </cell>
          <cell r="B2315" t="str">
            <v>Transporte comercial c/ carr. rodov. não pav.</v>
          </cell>
          <cell r="C2315" t="str">
            <v>tkm</v>
          </cell>
          <cell r="D2315">
            <v>1.03</v>
          </cell>
          <cell r="E2315">
            <v>0.7</v>
          </cell>
        </row>
        <row r="2316">
          <cell r="A2316" t="str">
            <v>2 S 09 001 91</v>
          </cell>
          <cell r="B2316" t="str">
            <v>Transporte comercial c/ basc. 10m3 rod. não pav.</v>
          </cell>
          <cell r="C2316" t="str">
            <v>tkm</v>
          </cell>
          <cell r="D2316">
            <v>1.06</v>
          </cell>
          <cell r="E2316">
            <v>0.72</v>
          </cell>
        </row>
        <row r="2317">
          <cell r="A2317" t="str">
            <v>2 S 09 002 05</v>
          </cell>
          <cell r="B2317" t="str">
            <v>Transporte local em rodov. pavim. (const.)</v>
          </cell>
          <cell r="C2317" t="str">
            <v>tkm</v>
          </cell>
          <cell r="D2317">
            <v>1.05</v>
          </cell>
          <cell r="E2317">
            <v>0.71</v>
          </cell>
        </row>
        <row r="2318">
          <cell r="A2318" t="str">
            <v>2 S 09 002 40</v>
          </cell>
          <cell r="B2318" t="str">
            <v>Transporte local c/ carroceria em rodov. pavim.</v>
          </cell>
          <cell r="C2318" t="str">
            <v>tkm</v>
          </cell>
          <cell r="D2318">
            <v>1.1499999999999999</v>
          </cell>
          <cell r="E2318">
            <v>0.78</v>
          </cell>
        </row>
        <row r="2319">
          <cell r="A2319" t="str">
            <v>2 S 09 002 90</v>
          </cell>
          <cell r="B2319" t="str">
            <v>Transporte comerc. c/ carr. rodov. pavim.</v>
          </cell>
          <cell r="C2319" t="str">
            <v>tkm</v>
          </cell>
          <cell r="D2319">
            <v>0.69</v>
          </cell>
          <cell r="E2319">
            <v>0.47</v>
          </cell>
        </row>
        <row r="2320">
          <cell r="A2320" t="str">
            <v>2 S 09 002 91</v>
          </cell>
          <cell r="B2320" t="str">
            <v>Transporte comercial c/ basc. 10m3 rod. pav.</v>
          </cell>
          <cell r="C2320" t="str">
            <v>tkm</v>
          </cell>
          <cell r="D2320">
            <v>0.71</v>
          </cell>
          <cell r="E2320">
            <v>0.48</v>
          </cell>
        </row>
        <row r="2321">
          <cell r="A2321" t="str">
            <v>3 S 01 200 00</v>
          </cell>
          <cell r="B2321" t="str">
            <v>Escavação e carga mat. jazida (consv)</v>
          </cell>
          <cell r="C2321" t="str">
            <v>m3</v>
          </cell>
          <cell r="D2321">
            <v>15.03</v>
          </cell>
          <cell r="E2321">
            <v>10.19</v>
          </cell>
        </row>
        <row r="2322">
          <cell r="A2322" t="str">
            <v>3 S 01 401 00</v>
          </cell>
          <cell r="B2322" t="str">
            <v>Recomposição de revestimento primário</v>
          </cell>
          <cell r="C2322" t="str">
            <v>m3</v>
          </cell>
          <cell r="D2322">
            <v>24.21</v>
          </cell>
          <cell r="E2322">
            <v>16.41</v>
          </cell>
        </row>
        <row r="2323">
          <cell r="A2323" t="str">
            <v>3 S 01 930 00</v>
          </cell>
          <cell r="B2323" t="str">
            <v>Regularização mecânica da faixa de domínio</v>
          </cell>
          <cell r="C2323" t="str">
            <v>m2</v>
          </cell>
          <cell r="D2323">
            <v>0.4</v>
          </cell>
          <cell r="E2323">
            <v>0.27</v>
          </cell>
        </row>
        <row r="2324">
          <cell r="A2324" t="str">
            <v>3 S 02 200 00</v>
          </cell>
          <cell r="B2324" t="str">
            <v>Solo p/ base de remendo profundo</v>
          </cell>
          <cell r="C2324" t="str">
            <v>m3</v>
          </cell>
          <cell r="D2324">
            <v>17.28</v>
          </cell>
          <cell r="E2324">
            <v>11.71</v>
          </cell>
        </row>
        <row r="2325">
          <cell r="A2325" t="str">
            <v>3 S 02 200 01</v>
          </cell>
          <cell r="B2325" t="str">
            <v>Recomposição de camada granular do pavimento</v>
          </cell>
          <cell r="C2325" t="str">
            <v>m3</v>
          </cell>
          <cell r="D2325">
            <v>29.73</v>
          </cell>
          <cell r="E2325">
            <v>20.149999999999999</v>
          </cell>
        </row>
        <row r="2326">
          <cell r="A2326" t="str">
            <v>3 S 02 220 00</v>
          </cell>
          <cell r="B2326" t="str">
            <v>Solo brita p/ base de rem. profundo</v>
          </cell>
          <cell r="C2326" t="str">
            <v>m3</v>
          </cell>
          <cell r="D2326">
            <v>41.46</v>
          </cell>
          <cell r="E2326">
            <v>28.1</v>
          </cell>
        </row>
        <row r="2327">
          <cell r="A2327" t="str">
            <v>3 S 02 220 50</v>
          </cell>
          <cell r="B2327" t="str">
            <v>Solo brita p/ base de remendo profundo BC</v>
          </cell>
          <cell r="C2327" t="str">
            <v>m3</v>
          </cell>
          <cell r="D2327">
            <v>79.459999999999994</v>
          </cell>
          <cell r="E2327">
            <v>53.86</v>
          </cell>
        </row>
        <row r="2328">
          <cell r="A2328" t="str">
            <v>3 S 02 230 00</v>
          </cell>
          <cell r="B2328" t="str">
            <v>Brita para base de remendo profundo</v>
          </cell>
          <cell r="C2328" t="str">
            <v>m3</v>
          </cell>
          <cell r="D2328">
            <v>92.5</v>
          </cell>
          <cell r="E2328">
            <v>62.7</v>
          </cell>
        </row>
        <row r="2329">
          <cell r="A2329" t="str">
            <v>3 S 02 230 50</v>
          </cell>
          <cell r="B2329" t="str">
            <v>Brita para base de remendo profundo BC</v>
          </cell>
          <cell r="C2329" t="str">
            <v>m3</v>
          </cell>
          <cell r="D2329">
            <v>172.26</v>
          </cell>
          <cell r="E2329">
            <v>116.76</v>
          </cell>
        </row>
        <row r="2330">
          <cell r="A2330" t="str">
            <v>3 S 02 241 00</v>
          </cell>
          <cell r="B2330" t="str">
            <v>Solo melhorado c/ cimento p/ base rem. profundo</v>
          </cell>
          <cell r="C2330" t="str">
            <v>m3</v>
          </cell>
          <cell r="D2330">
            <v>60.31</v>
          </cell>
          <cell r="E2330">
            <v>40.880000000000003</v>
          </cell>
        </row>
        <row r="2331">
          <cell r="A2331" t="str">
            <v>3 S 02 300 00</v>
          </cell>
          <cell r="B2331" t="str">
            <v>Imprimação</v>
          </cell>
          <cell r="C2331" t="str">
            <v>m2</v>
          </cell>
          <cell r="D2331">
            <v>0.44</v>
          </cell>
          <cell r="E2331">
            <v>0.3</v>
          </cell>
        </row>
        <row r="2332">
          <cell r="A2332" t="str">
            <v>3 S 02 400 00</v>
          </cell>
          <cell r="B2332" t="str">
            <v>Pintura de ligação</v>
          </cell>
          <cell r="C2332" t="str">
            <v>m2</v>
          </cell>
          <cell r="D2332">
            <v>0.31</v>
          </cell>
          <cell r="E2332">
            <v>0.21</v>
          </cell>
        </row>
        <row r="2333">
          <cell r="A2333" t="str">
            <v>3 S 02 500 00</v>
          </cell>
          <cell r="B2333" t="str">
            <v>Capa selante com pedrisco</v>
          </cell>
          <cell r="C2333" t="str">
            <v>m2</v>
          </cell>
          <cell r="D2333">
            <v>1.17</v>
          </cell>
          <cell r="E2333">
            <v>0.79</v>
          </cell>
        </row>
        <row r="2334">
          <cell r="A2334" t="str">
            <v>3 S 02 500 01</v>
          </cell>
          <cell r="B2334" t="str">
            <v>Capa selante com areia</v>
          </cell>
          <cell r="C2334" t="str">
            <v>m2</v>
          </cell>
          <cell r="D2334">
            <v>0.63</v>
          </cell>
          <cell r="E2334">
            <v>0.43</v>
          </cell>
        </row>
        <row r="2335">
          <cell r="A2335" t="str">
            <v>3 S 02 500 03</v>
          </cell>
          <cell r="B2335" t="str">
            <v>Tratamento superficial simples com emulsão</v>
          </cell>
          <cell r="C2335" t="str">
            <v>m2</v>
          </cell>
          <cell r="D2335">
            <v>1.55</v>
          </cell>
          <cell r="E2335">
            <v>1.05</v>
          </cell>
        </row>
        <row r="2336">
          <cell r="A2336" t="str">
            <v>3 S 02 500 04</v>
          </cell>
          <cell r="B2336" t="str">
            <v>Tratamento superficial simples c/ banho diluído</v>
          </cell>
          <cell r="C2336" t="str">
            <v>m2</v>
          </cell>
          <cell r="D2336">
            <v>1.84</v>
          </cell>
          <cell r="E2336">
            <v>1.25</v>
          </cell>
        </row>
        <row r="2337">
          <cell r="A2337" t="str">
            <v>3 S 02 500 50</v>
          </cell>
          <cell r="B2337" t="str">
            <v>Capa selante com pedrisco  BC</v>
          </cell>
          <cell r="C2337" t="str">
            <v>m2</v>
          </cell>
          <cell r="D2337">
            <v>1.59</v>
          </cell>
          <cell r="E2337">
            <v>1.08</v>
          </cell>
        </row>
        <row r="2338">
          <cell r="A2338" t="str">
            <v>3 S 02 500 51</v>
          </cell>
          <cell r="B2338" t="str">
            <v>Capa selante com areia AC</v>
          </cell>
          <cell r="C2338" t="str">
            <v>m2</v>
          </cell>
          <cell r="D2338">
            <v>1.18</v>
          </cell>
          <cell r="E2338">
            <v>0.8</v>
          </cell>
        </row>
        <row r="2339">
          <cell r="A2339" t="str">
            <v>3 S 02 500 52</v>
          </cell>
          <cell r="B2339" t="str">
            <v>Tratamento superficial simples com CAP BC</v>
          </cell>
          <cell r="C2339" t="str">
            <v>m2</v>
          </cell>
          <cell r="D2339">
            <v>2.27</v>
          </cell>
          <cell r="E2339">
            <v>1.54</v>
          </cell>
        </row>
        <row r="2340">
          <cell r="A2340" t="str">
            <v>3 S 02 500 53</v>
          </cell>
          <cell r="B2340" t="str">
            <v>Tratamento superficial simples com emulsão BC</v>
          </cell>
          <cell r="C2340" t="str">
            <v>m2</v>
          </cell>
          <cell r="D2340">
            <v>2.12</v>
          </cell>
          <cell r="E2340">
            <v>1.44</v>
          </cell>
        </row>
        <row r="2341">
          <cell r="A2341" t="str">
            <v>3 S 02 500 54</v>
          </cell>
          <cell r="B2341" t="str">
            <v>Tratam.superficial simples c/banho diluído BC</v>
          </cell>
          <cell r="C2341" t="str">
            <v>m2</v>
          </cell>
          <cell r="D2341">
            <v>2.42</v>
          </cell>
          <cell r="E2341">
            <v>1.64</v>
          </cell>
        </row>
        <row r="2342">
          <cell r="A2342" t="str">
            <v>3 S 02 501 01</v>
          </cell>
          <cell r="B2342" t="str">
            <v>Tratamento superficial duplo com emulsão</v>
          </cell>
          <cell r="C2342" t="str">
            <v>m2</v>
          </cell>
          <cell r="D2342">
            <v>4.78</v>
          </cell>
          <cell r="E2342">
            <v>3.24</v>
          </cell>
        </row>
        <row r="2343">
          <cell r="A2343" t="str">
            <v>3 S 02 501 02</v>
          </cell>
          <cell r="B2343" t="str">
            <v>Tratamento superficial duplo com banho diluído</v>
          </cell>
          <cell r="C2343" t="str">
            <v>m2</v>
          </cell>
          <cell r="D2343">
            <v>5.44</v>
          </cell>
          <cell r="E2343">
            <v>3.69</v>
          </cell>
        </row>
        <row r="2344">
          <cell r="A2344" t="str">
            <v>3 S 02 501 50</v>
          </cell>
          <cell r="B2344" t="str">
            <v>Tratamento superficial duplo c/ CAP BC</v>
          </cell>
          <cell r="C2344" t="str">
            <v>m2</v>
          </cell>
          <cell r="D2344">
            <v>6.61</v>
          </cell>
          <cell r="E2344">
            <v>4.4800000000000004</v>
          </cell>
        </row>
        <row r="2345">
          <cell r="A2345" t="str">
            <v>3 S 02 501 51</v>
          </cell>
          <cell r="B2345" t="str">
            <v>Tratamento superficial duplo com emulsão BC</v>
          </cell>
          <cell r="C2345" t="str">
            <v>m2</v>
          </cell>
          <cell r="D2345">
            <v>6.55</v>
          </cell>
          <cell r="E2345">
            <v>4.4400000000000004</v>
          </cell>
        </row>
        <row r="2346">
          <cell r="A2346" t="str">
            <v>3 S 02 501 52</v>
          </cell>
          <cell r="B2346" t="str">
            <v>Tratam.superficial duplo com banho diluído BC</v>
          </cell>
          <cell r="C2346" t="str">
            <v>m2</v>
          </cell>
          <cell r="D2346">
            <v>7.21</v>
          </cell>
          <cell r="E2346">
            <v>4.8899999999999997</v>
          </cell>
        </row>
        <row r="2347">
          <cell r="A2347" t="str">
            <v>3 S 02 502 01</v>
          </cell>
          <cell r="B2347" t="str">
            <v>Tratamento superficial triplo com emulsão</v>
          </cell>
          <cell r="C2347" t="str">
            <v>m2</v>
          </cell>
          <cell r="D2347">
            <v>7.02</v>
          </cell>
          <cell r="E2347">
            <v>4.76</v>
          </cell>
        </row>
        <row r="2348">
          <cell r="A2348" t="str">
            <v>3 S 02 502 02</v>
          </cell>
          <cell r="B2348" t="str">
            <v>Tratamento superficial triplo com banho diluído</v>
          </cell>
          <cell r="C2348" t="str">
            <v>m2</v>
          </cell>
          <cell r="D2348">
            <v>7.77</v>
          </cell>
          <cell r="E2348">
            <v>5.27</v>
          </cell>
        </row>
        <row r="2349">
          <cell r="A2349" t="str">
            <v>3 S 02 502 50</v>
          </cell>
          <cell r="B2349" t="str">
            <v>Tratamento superficial triplo com CAP BC</v>
          </cell>
          <cell r="C2349" t="str">
            <v>m2</v>
          </cell>
          <cell r="D2349">
            <v>9.0299999999999994</v>
          </cell>
          <cell r="E2349">
            <v>6.12</v>
          </cell>
        </row>
        <row r="2350">
          <cell r="A2350" t="str">
            <v>3 S 02 502 51</v>
          </cell>
          <cell r="B2350" t="str">
            <v>Tratamento superficial triplo com emulsão BC</v>
          </cell>
          <cell r="C2350" t="str">
            <v>m2</v>
          </cell>
          <cell r="D2350">
            <v>9.1199999999999992</v>
          </cell>
          <cell r="E2350">
            <v>6.18</v>
          </cell>
        </row>
        <row r="2351">
          <cell r="A2351" t="str">
            <v>3 S 02 502 52</v>
          </cell>
          <cell r="B2351" t="str">
            <v>Tratam.superficial triplo com banho diluído BC</v>
          </cell>
          <cell r="C2351" t="str">
            <v>m2</v>
          </cell>
          <cell r="D2351">
            <v>9.8699999999999992</v>
          </cell>
          <cell r="E2351">
            <v>6.69</v>
          </cell>
        </row>
        <row r="2352">
          <cell r="A2352" t="str">
            <v>3 S 02 510 00</v>
          </cell>
          <cell r="B2352" t="str">
            <v>Lama asfáltica fina (granulometrias I e II )</v>
          </cell>
          <cell r="C2352" t="str">
            <v>m2</v>
          </cell>
          <cell r="D2352">
            <v>1.86</v>
          </cell>
          <cell r="E2352">
            <v>1.26</v>
          </cell>
        </row>
        <row r="2353">
          <cell r="A2353" t="str">
            <v>3 S 02 510 01</v>
          </cell>
          <cell r="B2353" t="str">
            <v>Lama asfáltica grossa (granulometrias III e IV)</v>
          </cell>
          <cell r="C2353" t="str">
            <v>m2</v>
          </cell>
          <cell r="D2353">
            <v>3.44</v>
          </cell>
          <cell r="E2353">
            <v>2.33</v>
          </cell>
        </row>
        <row r="2354">
          <cell r="A2354" t="str">
            <v>3 S 02 510 50</v>
          </cell>
          <cell r="B2354" t="str">
            <v>Lama asfáltica fina (granulometrias I e II ) AC/BC</v>
          </cell>
          <cell r="C2354" t="str">
            <v>m2</v>
          </cell>
          <cell r="D2354">
            <v>2.11</v>
          </cell>
          <cell r="E2354">
            <v>1.43</v>
          </cell>
        </row>
        <row r="2355">
          <cell r="A2355" t="str">
            <v>3 S 02 510 51</v>
          </cell>
          <cell r="B2355" t="str">
            <v>Lama asfált.grossa (granulometrias III e IV)AC/BC</v>
          </cell>
          <cell r="C2355" t="str">
            <v>m2</v>
          </cell>
          <cell r="D2355">
            <v>3.94</v>
          </cell>
          <cell r="E2355">
            <v>2.67</v>
          </cell>
        </row>
        <row r="2356">
          <cell r="A2356" t="str">
            <v>3 S 02 520 00</v>
          </cell>
          <cell r="B2356" t="str">
            <v>Mistura areia-asfalto em betoneira</v>
          </cell>
          <cell r="C2356" t="str">
            <v>m3</v>
          </cell>
          <cell r="D2356">
            <v>90.05</v>
          </cell>
          <cell r="E2356">
            <v>61.04</v>
          </cell>
        </row>
        <row r="2357">
          <cell r="A2357" t="str">
            <v>3 S 02 520 01</v>
          </cell>
          <cell r="B2357" t="str">
            <v>Mistura areia-asfalto usinada a frio</v>
          </cell>
          <cell r="C2357" t="str">
            <v>m3</v>
          </cell>
          <cell r="D2357">
            <v>51.02</v>
          </cell>
          <cell r="E2357">
            <v>34.58</v>
          </cell>
        </row>
        <row r="2358">
          <cell r="A2358" t="str">
            <v>3 S 02 520 02</v>
          </cell>
          <cell r="B2358" t="str">
            <v>Rec.do rev. com areia asfalto a frio</v>
          </cell>
          <cell r="C2358" t="str">
            <v>m3</v>
          </cell>
          <cell r="D2358">
            <v>71.040000000000006</v>
          </cell>
          <cell r="E2358">
            <v>48.15</v>
          </cell>
        </row>
        <row r="2359">
          <cell r="A2359" t="str">
            <v>3 S 02 520 50</v>
          </cell>
          <cell r="B2359" t="str">
            <v>Mistura areia-asfalto em betoneira AC</v>
          </cell>
          <cell r="C2359" t="str">
            <v>m3</v>
          </cell>
          <cell r="D2359">
            <v>200.5</v>
          </cell>
          <cell r="E2359">
            <v>135.9</v>
          </cell>
        </row>
        <row r="2360">
          <cell r="A2360" t="str">
            <v>3 S 02 520 51</v>
          </cell>
          <cell r="B2360" t="str">
            <v>Mistura areia-asfalto usinada a frio AC</v>
          </cell>
          <cell r="C2360" t="str">
            <v>m3</v>
          </cell>
          <cell r="D2360">
            <v>161.46</v>
          </cell>
          <cell r="E2360">
            <v>109.44</v>
          </cell>
        </row>
        <row r="2361">
          <cell r="A2361" t="str">
            <v>3 S 02 521 00</v>
          </cell>
          <cell r="B2361" t="str">
            <v>Mistura areia-asfalto usinada a quente</v>
          </cell>
          <cell r="C2361" t="str">
            <v>m3</v>
          </cell>
          <cell r="D2361">
            <v>198.73</v>
          </cell>
          <cell r="E2361">
            <v>134.69999999999999</v>
          </cell>
        </row>
        <row r="2362">
          <cell r="A2362" t="str">
            <v>3 S 02 521 01</v>
          </cell>
          <cell r="B2362" t="str">
            <v>Rec. do rev. com areia asfalto a quente</v>
          </cell>
          <cell r="C2362" t="str">
            <v>m3</v>
          </cell>
          <cell r="D2362">
            <v>51.25</v>
          </cell>
          <cell r="E2362">
            <v>34.74</v>
          </cell>
        </row>
        <row r="2363">
          <cell r="A2363" t="str">
            <v>3 S 02 521 50</v>
          </cell>
          <cell r="B2363" t="str">
            <v>Mistura areia-asfalto usinada a quente AC</v>
          </cell>
          <cell r="C2363" t="str">
            <v>m3</v>
          </cell>
          <cell r="D2363">
            <v>309.17</v>
          </cell>
          <cell r="E2363">
            <v>209.56</v>
          </cell>
        </row>
        <row r="2364">
          <cell r="A2364" t="str">
            <v>3 S 02 530 00</v>
          </cell>
          <cell r="B2364" t="str">
            <v>Mistura betuminosa em betoneira</v>
          </cell>
          <cell r="C2364" t="str">
            <v>m3</v>
          </cell>
          <cell r="D2364">
            <v>109.14</v>
          </cell>
          <cell r="E2364">
            <v>73.98</v>
          </cell>
        </row>
        <row r="2365">
          <cell r="A2365" t="str">
            <v>3 S 02 530 01</v>
          </cell>
          <cell r="B2365" t="str">
            <v>Mistura betuminosa usinada a frio</v>
          </cell>
          <cell r="C2365" t="str">
            <v>m3</v>
          </cell>
          <cell r="D2365">
            <v>97.83</v>
          </cell>
          <cell r="E2365">
            <v>66.31</v>
          </cell>
        </row>
        <row r="2366">
          <cell r="A2366" t="str">
            <v>3 S 02 530 02</v>
          </cell>
          <cell r="B2366" t="str">
            <v>Rec.do rev. com mistura betuminosa a frio</v>
          </cell>
          <cell r="C2366" t="str">
            <v>m3</v>
          </cell>
          <cell r="D2366">
            <v>79.959999999999994</v>
          </cell>
          <cell r="E2366">
            <v>54.2</v>
          </cell>
        </row>
        <row r="2367">
          <cell r="A2367" t="str">
            <v>3 S 02 530 50</v>
          </cell>
          <cell r="B2367" t="str">
            <v>Mistura betuminosa em betoneira AC/BC</v>
          </cell>
          <cell r="C2367" t="str">
            <v>m3</v>
          </cell>
          <cell r="D2367">
            <v>206.63</v>
          </cell>
          <cell r="E2367">
            <v>140.06</v>
          </cell>
        </row>
        <row r="2368">
          <cell r="A2368" t="str">
            <v>3 S 02 530 51</v>
          </cell>
          <cell r="B2368" t="str">
            <v>Mistura betuminosa usinada a frio AC/BC</v>
          </cell>
          <cell r="C2368" t="str">
            <v>m3</v>
          </cell>
          <cell r="D2368">
            <v>195.3</v>
          </cell>
          <cell r="E2368">
            <v>132.38</v>
          </cell>
        </row>
        <row r="2369">
          <cell r="A2369" t="str">
            <v>3 S 02 540 01</v>
          </cell>
          <cell r="B2369" t="str">
            <v>Rec.do rev.com mistura betuminosa a quente</v>
          </cell>
          <cell r="C2369" t="str">
            <v>m3</v>
          </cell>
          <cell r="D2369">
            <v>58.78</v>
          </cell>
          <cell r="E2369">
            <v>39.840000000000003</v>
          </cell>
        </row>
        <row r="2370">
          <cell r="A2370" t="str">
            <v>3 S 02 540 50</v>
          </cell>
          <cell r="B2370" t="str">
            <v>Mistura betuminosa usinada a quente  AC/BC</v>
          </cell>
          <cell r="C2370" t="str">
            <v>m3</v>
          </cell>
          <cell r="D2370">
            <v>364.08</v>
          </cell>
          <cell r="E2370">
            <v>246.78</v>
          </cell>
        </row>
        <row r="2371">
          <cell r="A2371" t="str">
            <v>3 S 02 601 00</v>
          </cell>
          <cell r="B2371" t="str">
            <v>Recomposição de placa de concreto</v>
          </cell>
          <cell r="C2371" t="str">
            <v>m3</v>
          </cell>
          <cell r="D2371">
            <v>423.12</v>
          </cell>
          <cell r="E2371">
            <v>286.8</v>
          </cell>
        </row>
        <row r="2372">
          <cell r="A2372" t="str">
            <v>3 S 02 601 50</v>
          </cell>
          <cell r="B2372" t="str">
            <v>Recomposição de placa de concreto AC/BC</v>
          </cell>
          <cell r="C2372" t="str">
            <v>m3</v>
          </cell>
          <cell r="D2372">
            <v>519.33000000000004</v>
          </cell>
          <cell r="E2372">
            <v>352.01</v>
          </cell>
        </row>
        <row r="2373">
          <cell r="A2373" t="str">
            <v>3 S 02 900 00</v>
          </cell>
          <cell r="B2373" t="str">
            <v>Remoção mecanizada de revestimento betuminoso</v>
          </cell>
          <cell r="C2373" t="str">
            <v>m3</v>
          </cell>
          <cell r="D2373">
            <v>18.18</v>
          </cell>
          <cell r="E2373">
            <v>12.32</v>
          </cell>
        </row>
        <row r="2374">
          <cell r="A2374" t="str">
            <v>3 S 02 901 00</v>
          </cell>
          <cell r="B2374" t="str">
            <v>Remoção manual de revestimento betuminoso</v>
          </cell>
          <cell r="C2374" t="str">
            <v>m3</v>
          </cell>
          <cell r="D2374">
            <v>357.56</v>
          </cell>
          <cell r="E2374">
            <v>242.36</v>
          </cell>
        </row>
        <row r="2375">
          <cell r="A2375" t="str">
            <v>3 S 02 902 00</v>
          </cell>
          <cell r="B2375" t="str">
            <v>Remoção mecanizada da camada granular do pavimen</v>
          </cell>
          <cell r="C2375" t="str">
            <v>to m3</v>
          </cell>
          <cell r="D2375">
            <v>11.46</v>
          </cell>
          <cell r="E2375">
            <v>7.77</v>
          </cell>
        </row>
        <row r="2376">
          <cell r="A2376" t="str">
            <v>3 S 02 903 00</v>
          </cell>
          <cell r="B2376" t="str">
            <v>Remoção manual da camada granular do pavimento</v>
          </cell>
          <cell r="C2376" t="str">
            <v>m3</v>
          </cell>
          <cell r="D2376">
            <v>196.97</v>
          </cell>
          <cell r="E2376">
            <v>133.51</v>
          </cell>
        </row>
        <row r="2377">
          <cell r="A2377" t="str">
            <v>3 S 02 999 00</v>
          </cell>
          <cell r="B2377" t="str">
            <v>Peneiramento</v>
          </cell>
          <cell r="C2377" t="str">
            <v>m3</v>
          </cell>
          <cell r="D2377">
            <v>25.39</v>
          </cell>
          <cell r="E2377">
            <v>17.21</v>
          </cell>
        </row>
        <row r="2378">
          <cell r="A2378" t="str">
            <v>3 S 03 310 00</v>
          </cell>
          <cell r="B2378" t="str">
            <v>Concreto ciclópico</v>
          </cell>
          <cell r="C2378" t="str">
            <v>m3</v>
          </cell>
          <cell r="D2378">
            <v>428.51</v>
          </cell>
          <cell r="E2378">
            <v>290.45</v>
          </cell>
        </row>
        <row r="2379">
          <cell r="A2379" t="str">
            <v>3 S 03 310 50</v>
          </cell>
          <cell r="B2379" t="str">
            <v>Concreto ciclópico  AC/BC/PC</v>
          </cell>
          <cell r="C2379" t="str">
            <v>m3</v>
          </cell>
          <cell r="D2379">
            <v>574.33000000000004</v>
          </cell>
          <cell r="E2379">
            <v>389.29</v>
          </cell>
        </row>
        <row r="2380">
          <cell r="A2380" t="str">
            <v>3 S 03 329 00</v>
          </cell>
          <cell r="B2380" t="str">
            <v>Concreto de cimento (confecção e lançamento)</v>
          </cell>
          <cell r="C2380" t="str">
            <v>m3</v>
          </cell>
          <cell r="D2380">
            <v>435.97</v>
          </cell>
          <cell r="E2380">
            <v>295.51</v>
          </cell>
        </row>
        <row r="2381">
          <cell r="A2381" t="str">
            <v>3 S 03 329 01</v>
          </cell>
          <cell r="B2381" t="str">
            <v>Concreto c/cimento CP32 (conf.man.lanç.)</v>
          </cell>
          <cell r="C2381" t="str">
            <v>m3</v>
          </cell>
          <cell r="D2381">
            <v>544.19000000000005</v>
          </cell>
          <cell r="E2381">
            <v>368.86</v>
          </cell>
        </row>
        <row r="2382">
          <cell r="A2382" t="str">
            <v>3 S 03 329 50</v>
          </cell>
          <cell r="B2382" t="str">
            <v>Concreto de cimento (confecção e lançamento) AC/BC</v>
          </cell>
          <cell r="C2382" t="str">
            <v>m3</v>
          </cell>
          <cell r="D2382">
            <v>554.28</v>
          </cell>
          <cell r="E2382">
            <v>375.7</v>
          </cell>
        </row>
        <row r="2383">
          <cell r="A2383" t="str">
            <v>3 S 03 329 51</v>
          </cell>
          <cell r="B2383" t="str">
            <v>Concreto c/cimento CP32 (conf.man.lanç.) AC/BC</v>
          </cell>
          <cell r="C2383" t="str">
            <v>m3</v>
          </cell>
          <cell r="D2383">
            <v>661.98</v>
          </cell>
          <cell r="E2383">
            <v>448.7</v>
          </cell>
        </row>
        <row r="2384">
          <cell r="A2384" t="str">
            <v>3 S 03 340 02</v>
          </cell>
          <cell r="B2384" t="str">
            <v>Argamassa cimento areia 1-6</v>
          </cell>
          <cell r="C2384" t="str">
            <v>m3</v>
          </cell>
          <cell r="D2384">
            <v>378.63</v>
          </cell>
          <cell r="E2384">
            <v>256.64</v>
          </cell>
        </row>
        <row r="2385">
          <cell r="A2385" t="str">
            <v>3 S 03 340 03</v>
          </cell>
          <cell r="B2385" t="str">
            <v>Argamassa cimento solo 1:10</v>
          </cell>
          <cell r="C2385" t="str">
            <v>m3</v>
          </cell>
          <cell r="D2385">
            <v>267.37</v>
          </cell>
          <cell r="E2385">
            <v>181.23</v>
          </cell>
        </row>
        <row r="2386">
          <cell r="A2386" t="str">
            <v>3 S 03 340 52</v>
          </cell>
          <cell r="B2386" t="str">
            <v>Argamassa cimento areia 1-6 AC</v>
          </cell>
          <cell r="C2386" t="str">
            <v>m3</v>
          </cell>
          <cell r="D2386">
            <v>489.07</v>
          </cell>
          <cell r="E2386">
            <v>331.5</v>
          </cell>
        </row>
        <row r="2387">
          <cell r="A2387" t="str">
            <v>3 S 03 353 00</v>
          </cell>
          <cell r="B2387" t="str">
            <v>Dobragem e colocação de armadura</v>
          </cell>
          <cell r="C2387" t="str">
            <v>kg</v>
          </cell>
          <cell r="D2387">
            <v>12.27</v>
          </cell>
          <cell r="E2387">
            <v>8.32</v>
          </cell>
        </row>
        <row r="2388">
          <cell r="A2388" t="str">
            <v>3 S 03 370 00</v>
          </cell>
          <cell r="B2388" t="str">
            <v>Forma comum de madeira</v>
          </cell>
          <cell r="C2388" t="str">
            <v>m2</v>
          </cell>
          <cell r="D2388">
            <v>118.34</v>
          </cell>
          <cell r="E2388">
            <v>80.209999999999994</v>
          </cell>
        </row>
        <row r="2389">
          <cell r="A2389" t="str">
            <v>3 S 03 940 01</v>
          </cell>
          <cell r="B2389" t="str">
            <v>Reaterro e compactação p/ bueiro</v>
          </cell>
          <cell r="C2389" t="str">
            <v>m3</v>
          </cell>
          <cell r="D2389">
            <v>48.02</v>
          </cell>
          <cell r="E2389">
            <v>32.549999999999997</v>
          </cell>
        </row>
        <row r="2390">
          <cell r="A2390" t="str">
            <v>3 S 03 940 02</v>
          </cell>
          <cell r="B2390" t="str">
            <v>Reaterro apiloado</v>
          </cell>
          <cell r="C2390" t="str">
            <v>m3</v>
          </cell>
          <cell r="D2390">
            <v>36.5</v>
          </cell>
          <cell r="E2390">
            <v>24.74</v>
          </cell>
        </row>
        <row r="2391">
          <cell r="A2391" t="str">
            <v>3 S 03 950 00</v>
          </cell>
          <cell r="B2391" t="str">
            <v>Limpeza de ponte</v>
          </cell>
          <cell r="C2391" t="str">
            <v>m</v>
          </cell>
          <cell r="D2391">
            <v>8.35</v>
          </cell>
          <cell r="E2391">
            <v>5.66</v>
          </cell>
        </row>
        <row r="2392">
          <cell r="A2392" t="str">
            <v>3 S 04 000 00</v>
          </cell>
          <cell r="B2392" t="str">
            <v>Escavação manual em material de 1a categoria</v>
          </cell>
          <cell r="C2392" t="str">
            <v>m3</v>
          </cell>
          <cell r="D2392">
            <v>65.98</v>
          </cell>
          <cell r="E2392">
            <v>44.72</v>
          </cell>
        </row>
        <row r="2393">
          <cell r="A2393" t="str">
            <v>3 S 04 000 01</v>
          </cell>
          <cell r="B2393" t="str">
            <v>Escavação manual em material de 2a categoria</v>
          </cell>
          <cell r="C2393" t="str">
            <v>m3</v>
          </cell>
          <cell r="D2393">
            <v>87.97</v>
          </cell>
          <cell r="E2393">
            <v>59.63</v>
          </cell>
        </row>
        <row r="2394">
          <cell r="A2394" t="str">
            <v>3 S 04 001 00</v>
          </cell>
          <cell r="B2394" t="str">
            <v>Escavação mecaniz. de vala em mater. de 1a cat.</v>
          </cell>
          <cell r="C2394" t="str">
            <v>m3</v>
          </cell>
          <cell r="D2394">
            <v>11.85</v>
          </cell>
          <cell r="E2394">
            <v>8.0299999999999994</v>
          </cell>
        </row>
        <row r="2395">
          <cell r="A2395" t="str">
            <v>3 S 04 010 00</v>
          </cell>
          <cell r="B2395" t="str">
            <v>Escavação mecaniz.de vala em material de 2a cat.</v>
          </cell>
          <cell r="C2395" t="str">
            <v>m3</v>
          </cell>
          <cell r="D2395">
            <v>14.81</v>
          </cell>
          <cell r="E2395">
            <v>10.039999999999999</v>
          </cell>
        </row>
        <row r="2396">
          <cell r="A2396" t="str">
            <v>3 S 04 020 00</v>
          </cell>
          <cell r="B2396" t="str">
            <v>Escavação e carga de material de 3a cat. em valas</v>
          </cell>
          <cell r="C2396" t="str">
            <v>m3</v>
          </cell>
          <cell r="D2396">
            <v>121.86</v>
          </cell>
          <cell r="E2396">
            <v>82.6</v>
          </cell>
        </row>
        <row r="2397">
          <cell r="A2397" t="str">
            <v>3 S 04 300 16</v>
          </cell>
          <cell r="B2397" t="str">
            <v>Bueiro met. chapa múltipla D=1,60m galv.</v>
          </cell>
          <cell r="C2397" t="str">
            <v>m</v>
          </cell>
          <cell r="D2397">
            <v>2439.6</v>
          </cell>
          <cell r="E2397">
            <v>1653.6</v>
          </cell>
        </row>
        <row r="2398">
          <cell r="A2398" t="str">
            <v>3 S 04 300 20</v>
          </cell>
          <cell r="B2398" t="str">
            <v>Bueiro met. chapa múltipla D=2,00m galv.</v>
          </cell>
          <cell r="C2398" t="str">
            <v>m</v>
          </cell>
          <cell r="D2398">
            <v>3348.1</v>
          </cell>
          <cell r="E2398">
            <v>2269.4</v>
          </cell>
        </row>
        <row r="2399">
          <cell r="A2399" t="str">
            <v>3 S 04 300 66</v>
          </cell>
          <cell r="B2399" t="str">
            <v>Bueiro met. chapa múltipla D=1,60m galvan. BC</v>
          </cell>
          <cell r="C2399" t="str">
            <v>m</v>
          </cell>
          <cell r="D2399">
            <v>2511.3000000000002</v>
          </cell>
          <cell r="E2399">
            <v>1702.2</v>
          </cell>
        </row>
        <row r="2400">
          <cell r="A2400" t="str">
            <v>3 S 04 300 70</v>
          </cell>
          <cell r="B2400" t="str">
            <v>Bueiro met. chapa múltipla D=2,00m galvan. BC</v>
          </cell>
          <cell r="C2400" t="str">
            <v>m</v>
          </cell>
          <cell r="D2400">
            <v>3419.8</v>
          </cell>
          <cell r="E2400">
            <v>2318</v>
          </cell>
        </row>
        <row r="2401">
          <cell r="A2401" t="str">
            <v>3 S 04 301 16</v>
          </cell>
          <cell r="B2401" t="str">
            <v>Bueiro met.chapas múlt. D=1,60 m rev. epoxy</v>
          </cell>
          <cell r="C2401" t="str">
            <v>m</v>
          </cell>
          <cell r="D2401">
            <v>2898.77</v>
          </cell>
          <cell r="E2401">
            <v>1964.84</v>
          </cell>
        </row>
        <row r="2402">
          <cell r="A2402" t="str">
            <v>3 S 04 301 20</v>
          </cell>
          <cell r="B2402" t="str">
            <v>Bueiro met. chapas múlt. D=2,00 m rev. epoxy</v>
          </cell>
          <cell r="C2402" t="str">
            <v>m</v>
          </cell>
          <cell r="D2402">
            <v>3662.09</v>
          </cell>
          <cell r="E2402">
            <v>2482.23</v>
          </cell>
        </row>
        <row r="2403">
          <cell r="A2403" t="str">
            <v>3 S 04 301 30</v>
          </cell>
          <cell r="B2403" t="str">
            <v>Bueiro met. D=3,05 m rev.epoxy Hmax. aterro 12,50m</v>
          </cell>
          <cell r="C2403" t="str">
            <v>m</v>
          </cell>
          <cell r="D2403">
            <v>8241.0499999999993</v>
          </cell>
          <cell r="E2403">
            <v>5585.93</v>
          </cell>
        </row>
        <row r="2404">
          <cell r="A2404" t="str">
            <v>3 S 04 301 66</v>
          </cell>
          <cell r="B2404" t="str">
            <v>Bueiro met. chapas múlt. D=1,60 m rev. Epoxy BC</v>
          </cell>
          <cell r="C2404" t="str">
            <v>m</v>
          </cell>
          <cell r="D2404">
            <v>2970.48</v>
          </cell>
          <cell r="E2404">
            <v>2013.44</v>
          </cell>
        </row>
        <row r="2405">
          <cell r="A2405" t="str">
            <v>3 S 04 301 70</v>
          </cell>
          <cell r="B2405" t="str">
            <v>Bueiro met. chapas múlt. D=2,00 m rev. epoxy BC</v>
          </cell>
          <cell r="C2405" t="str">
            <v>m</v>
          </cell>
          <cell r="D2405">
            <v>3733.79</v>
          </cell>
          <cell r="E2405">
            <v>2530.83</v>
          </cell>
        </row>
        <row r="2406">
          <cell r="A2406" t="str">
            <v>3 S 04 301 71</v>
          </cell>
          <cell r="B2406" t="str">
            <v>Bueiro met.D=3,05m rev.epoxy Hmax.aterro 12,50m BC</v>
          </cell>
          <cell r="C2406" t="str">
            <v>m</v>
          </cell>
          <cell r="D2406">
            <v>8361.51</v>
          </cell>
          <cell r="E2406">
            <v>5667.58</v>
          </cell>
        </row>
        <row r="2407">
          <cell r="A2407" t="str">
            <v>3 S 04 310 12</v>
          </cell>
          <cell r="B2407" t="str">
            <v>Bueiro met. s/interrupção tráf. D=1,20 m galv.</v>
          </cell>
          <cell r="C2407" t="str">
            <v>m</v>
          </cell>
          <cell r="D2407">
            <v>2932.26</v>
          </cell>
          <cell r="E2407">
            <v>1987.54</v>
          </cell>
        </row>
        <row r="2408">
          <cell r="A2408" t="str">
            <v>3 S 04 310 16</v>
          </cell>
          <cell r="B2408" t="str">
            <v>Bueiro met. s/interrupção tráf. D=1,60 m galv.</v>
          </cell>
          <cell r="C2408" t="str">
            <v>m</v>
          </cell>
          <cell r="D2408">
            <v>3927.65</v>
          </cell>
          <cell r="E2408">
            <v>2662.23</v>
          </cell>
        </row>
        <row r="2409">
          <cell r="A2409" t="str">
            <v>3 S 04 310 20</v>
          </cell>
          <cell r="B2409" t="str">
            <v>Bueiro met. s/interrupção tráf. D=2,00 m galv.</v>
          </cell>
          <cell r="C2409" t="str">
            <v>m</v>
          </cell>
          <cell r="D2409">
            <v>5352.31</v>
          </cell>
          <cell r="E2409">
            <v>3627.89</v>
          </cell>
        </row>
        <row r="2410">
          <cell r="A2410" t="str">
            <v>3 S 04 311 12</v>
          </cell>
          <cell r="B2410" t="str">
            <v>Bueiro met.s/interrupção tráf. D=1,20 m rev. epoxy</v>
          </cell>
          <cell r="C2410" t="str">
            <v>m</v>
          </cell>
          <cell r="D2410">
            <v>3059.14</v>
          </cell>
          <cell r="E2410">
            <v>2073.54</v>
          </cell>
        </row>
        <row r="2411">
          <cell r="A2411" t="str">
            <v>3 S 04 311 16</v>
          </cell>
          <cell r="B2411" t="str">
            <v>Bueiro met.s/interrupção tráf. D=1,60 m rev. epoxy</v>
          </cell>
          <cell r="C2411" t="str">
            <v>m</v>
          </cell>
          <cell r="D2411">
            <v>4097.49</v>
          </cell>
          <cell r="E2411">
            <v>2777.35</v>
          </cell>
        </row>
        <row r="2412">
          <cell r="A2412" t="str">
            <v>3 S 04 311 20</v>
          </cell>
          <cell r="B2412" t="str">
            <v>Bueiro met.s/interrupção tráf. D=2,00 m rev. epoxy</v>
          </cell>
          <cell r="C2412" t="str">
            <v>m</v>
          </cell>
          <cell r="D2412">
            <v>5364.03</v>
          </cell>
          <cell r="E2412">
            <v>3635.83</v>
          </cell>
        </row>
        <row r="2413">
          <cell r="A2413" t="str">
            <v>3 S 04 590 00</v>
          </cell>
          <cell r="B2413" t="str">
            <v>Assentamento de dreno profundo</v>
          </cell>
          <cell r="C2413" t="str">
            <v>m</v>
          </cell>
          <cell r="D2413">
            <v>107.58</v>
          </cell>
          <cell r="E2413">
            <v>72.92</v>
          </cell>
        </row>
        <row r="2414">
          <cell r="A2414" t="str">
            <v>3 S 04 590 50</v>
          </cell>
          <cell r="B2414" t="str">
            <v>Assentamento de dreno profundo AC/BC</v>
          </cell>
          <cell r="C2414" t="str">
            <v>m</v>
          </cell>
          <cell r="D2414">
            <v>150.34</v>
          </cell>
          <cell r="E2414">
            <v>101.9</v>
          </cell>
        </row>
        <row r="2415">
          <cell r="A2415" t="str">
            <v>3 S 04 999 08</v>
          </cell>
          <cell r="B2415" t="str">
            <v>Selo de argila apiloado com solo local</v>
          </cell>
          <cell r="C2415" t="str">
            <v>m3</v>
          </cell>
          <cell r="D2415">
            <v>36.5</v>
          </cell>
          <cell r="E2415">
            <v>24.74</v>
          </cell>
        </row>
        <row r="2416">
          <cell r="A2416" t="str">
            <v>3 S 05 000 00</v>
          </cell>
          <cell r="B2416" t="str">
            <v>Enrocamento de pedra arrumada</v>
          </cell>
          <cell r="C2416" t="str">
            <v>m3</v>
          </cell>
          <cell r="D2416">
            <v>219.01</v>
          </cell>
          <cell r="E2416">
            <v>148.44999999999999</v>
          </cell>
        </row>
        <row r="2417">
          <cell r="A2417" t="str">
            <v>3 S 05 001 00</v>
          </cell>
          <cell r="B2417" t="str">
            <v>Enrocamento de pedra jogada</v>
          </cell>
          <cell r="C2417" t="str">
            <v>m3</v>
          </cell>
          <cell r="D2417">
            <v>142.87</v>
          </cell>
          <cell r="E2417">
            <v>96.84</v>
          </cell>
        </row>
        <row r="2418">
          <cell r="A2418" t="str">
            <v>3 S 05 101 01</v>
          </cell>
          <cell r="B2418" t="str">
            <v>Revestimento vegetal com mudas</v>
          </cell>
          <cell r="C2418" t="str">
            <v>m2</v>
          </cell>
          <cell r="D2418">
            <v>10.92</v>
          </cell>
          <cell r="E2418">
            <v>7.4</v>
          </cell>
        </row>
        <row r="2419">
          <cell r="A2419" t="str">
            <v>3 S 05 101 02</v>
          </cell>
          <cell r="B2419" t="str">
            <v>Revestimento vegetal com grama em leivas</v>
          </cell>
          <cell r="C2419" t="str">
            <v>m2</v>
          </cell>
          <cell r="D2419">
            <v>11.64</v>
          </cell>
          <cell r="E2419">
            <v>7.89</v>
          </cell>
        </row>
        <row r="2420">
          <cell r="A2420" t="str">
            <v>3 S 08 001 00</v>
          </cell>
          <cell r="B2420" t="str">
            <v>Reconformação da plataforma</v>
          </cell>
          <cell r="C2420" t="str">
            <v>ha</v>
          </cell>
          <cell r="D2420">
            <v>314.2</v>
          </cell>
          <cell r="E2420">
            <v>212.97</v>
          </cell>
        </row>
        <row r="2421">
          <cell r="A2421" t="str">
            <v>3 S 08 100 00</v>
          </cell>
          <cell r="B2421" t="str">
            <v>Tapa buraco</v>
          </cell>
          <cell r="C2421" t="str">
            <v>m3</v>
          </cell>
          <cell r="D2421">
            <v>409.25</v>
          </cell>
          <cell r="E2421">
            <v>277.39999999999998</v>
          </cell>
        </row>
        <row r="2422">
          <cell r="A2422" t="str">
            <v>3 S 08 101 01</v>
          </cell>
          <cell r="B2422" t="str">
            <v>Remendo profundo com demolição manual</v>
          </cell>
          <cell r="C2422" t="str">
            <v>m3</v>
          </cell>
          <cell r="D2422">
            <v>464.86</v>
          </cell>
          <cell r="E2422">
            <v>315.08999999999997</v>
          </cell>
        </row>
        <row r="2423">
          <cell r="A2423" t="str">
            <v>3 S 08 101 02</v>
          </cell>
          <cell r="B2423" t="str">
            <v>Remendo profundo com demolição mecanica</v>
          </cell>
          <cell r="C2423" t="str">
            <v>m3</v>
          </cell>
          <cell r="D2423">
            <v>319.35000000000002</v>
          </cell>
          <cell r="E2423">
            <v>216.46</v>
          </cell>
        </row>
        <row r="2424">
          <cell r="A2424" t="str">
            <v>3 S 08 101 03</v>
          </cell>
          <cell r="B2424" t="str">
            <v>Remendo prof.com demol.mec.e serra</v>
          </cell>
          <cell r="C2424" t="str">
            <v>m3</v>
          </cell>
          <cell r="D2424">
            <v>328.51</v>
          </cell>
          <cell r="E2424">
            <v>222.67</v>
          </cell>
        </row>
        <row r="2425">
          <cell r="A2425" t="str">
            <v>3 S 08 101 04</v>
          </cell>
          <cell r="B2425" t="str">
            <v>Tapa buraco com serra corta piso</v>
          </cell>
          <cell r="C2425" t="str">
            <v>m3</v>
          </cell>
          <cell r="D2425">
            <v>379.23</v>
          </cell>
          <cell r="E2425">
            <v>257.05</v>
          </cell>
        </row>
        <row r="2426">
          <cell r="A2426" t="str">
            <v>3 S 08 102 00</v>
          </cell>
          <cell r="B2426" t="str">
            <v>Limpeza ench. juntas pav. concr. a quente (consv)</v>
          </cell>
          <cell r="C2426" t="str">
            <v>m</v>
          </cell>
          <cell r="D2426">
            <v>5.3</v>
          </cell>
          <cell r="E2426">
            <v>3.59</v>
          </cell>
        </row>
        <row r="2427">
          <cell r="A2427" t="str">
            <v>3 S 08 102 01</v>
          </cell>
          <cell r="B2427" t="str">
            <v>Limpeza ench. juntas pav. concr. a frio (consv)</v>
          </cell>
          <cell r="C2427" t="str">
            <v>m</v>
          </cell>
          <cell r="D2427">
            <v>3.85</v>
          </cell>
          <cell r="E2427">
            <v>2.61</v>
          </cell>
        </row>
        <row r="2428">
          <cell r="A2428" t="str">
            <v>3 S 08 102 51</v>
          </cell>
          <cell r="B2428" t="str">
            <v>Limpeza  ench.juntas pav.concr.a frio(consv) AC</v>
          </cell>
          <cell r="C2428" t="str">
            <v>m</v>
          </cell>
          <cell r="D2428">
            <v>3.89</v>
          </cell>
          <cell r="E2428">
            <v>2.64</v>
          </cell>
        </row>
        <row r="2429">
          <cell r="A2429" t="str">
            <v>3 S 08 103 00</v>
          </cell>
          <cell r="B2429" t="str">
            <v>Selagem de trinca</v>
          </cell>
          <cell r="C2429" t="str">
            <v>l</v>
          </cell>
          <cell r="D2429">
            <v>2.89</v>
          </cell>
          <cell r="E2429">
            <v>1.96</v>
          </cell>
        </row>
        <row r="2430">
          <cell r="A2430" t="str">
            <v>3 S 08 103 50</v>
          </cell>
          <cell r="B2430" t="str">
            <v>Selagem de trinca  AC</v>
          </cell>
          <cell r="C2430" t="str">
            <v>l</v>
          </cell>
          <cell r="D2430">
            <v>3.08</v>
          </cell>
          <cell r="E2430">
            <v>2.09</v>
          </cell>
        </row>
        <row r="2431">
          <cell r="A2431" t="str">
            <v>3 S 08 104 01</v>
          </cell>
          <cell r="B2431" t="str">
            <v>Combate à exsudação com areia</v>
          </cell>
          <cell r="C2431" t="str">
            <v>m2</v>
          </cell>
          <cell r="D2431">
            <v>0.91</v>
          </cell>
          <cell r="E2431">
            <v>0.62</v>
          </cell>
        </row>
        <row r="2432">
          <cell r="A2432" t="str">
            <v>3 S 08 104 02</v>
          </cell>
          <cell r="B2432" t="str">
            <v>Combate à exsudação com pedrisco</v>
          </cell>
          <cell r="C2432" t="str">
            <v>m2</v>
          </cell>
          <cell r="D2432">
            <v>1.06</v>
          </cell>
          <cell r="E2432">
            <v>0.72</v>
          </cell>
        </row>
        <row r="2433">
          <cell r="A2433" t="str">
            <v>3 S 08 104 51</v>
          </cell>
          <cell r="B2433" t="str">
            <v>Combate à exsudação com areia AC</v>
          </cell>
          <cell r="C2433" t="str">
            <v>m2</v>
          </cell>
          <cell r="D2433">
            <v>1.2</v>
          </cell>
          <cell r="E2433">
            <v>0.81</v>
          </cell>
        </row>
        <row r="2434">
          <cell r="A2434" t="str">
            <v>3 S 08 104 52</v>
          </cell>
          <cell r="B2434" t="str">
            <v>Combate à exsudação com pedrisco BC</v>
          </cell>
          <cell r="C2434" t="str">
            <v>m2</v>
          </cell>
          <cell r="D2434">
            <v>1.28</v>
          </cell>
          <cell r="E2434">
            <v>0.87</v>
          </cell>
        </row>
        <row r="2435">
          <cell r="A2435" t="str">
            <v>3 S 08 109 00</v>
          </cell>
          <cell r="B2435" t="str">
            <v>Correção de defeitos com mistura betuminosa</v>
          </cell>
          <cell r="C2435" t="str">
            <v>m3</v>
          </cell>
          <cell r="D2435">
            <v>226.36</v>
          </cell>
          <cell r="E2435">
            <v>153.43</v>
          </cell>
        </row>
        <row r="2436">
          <cell r="A2436" t="str">
            <v>3 S 08 109 03</v>
          </cell>
          <cell r="B2436" t="str">
            <v>Reparo Localizado (superficial)</v>
          </cell>
          <cell r="C2436" t="str">
            <v>M3</v>
          </cell>
          <cell r="D2436">
            <v>304.68</v>
          </cell>
          <cell r="E2436">
            <v>206.52</v>
          </cell>
        </row>
        <row r="2437">
          <cell r="A2437" t="str">
            <v>3 S 08 109 04</v>
          </cell>
          <cell r="B2437" t="str">
            <v>Reparo Localizado c/ CBUQ</v>
          </cell>
          <cell r="C2437" t="str">
            <v>m3</v>
          </cell>
          <cell r="D2437">
            <v>304.68</v>
          </cell>
          <cell r="E2437">
            <v>206.52</v>
          </cell>
        </row>
        <row r="2438">
          <cell r="A2438" t="str">
            <v>3 S 08 109 12</v>
          </cell>
          <cell r="B2438" t="str">
            <v>Correção de defeitos por fresagem descontínua</v>
          </cell>
          <cell r="C2438" t="str">
            <v>m3</v>
          </cell>
          <cell r="D2438">
            <v>332.29</v>
          </cell>
          <cell r="E2438">
            <v>225.23</v>
          </cell>
        </row>
        <row r="2439">
          <cell r="A2439" t="str">
            <v>3 S 08 110 00</v>
          </cell>
          <cell r="B2439" t="str">
            <v>Correção de defeitos por penetração</v>
          </cell>
          <cell r="C2439" t="str">
            <v>m2</v>
          </cell>
          <cell r="D2439">
            <v>24.71</v>
          </cell>
          <cell r="E2439">
            <v>16.75</v>
          </cell>
        </row>
        <row r="2440">
          <cell r="A2440" t="str">
            <v>3 S 08 110 50</v>
          </cell>
          <cell r="B2440" t="str">
            <v>Correção de defeitos por penetração BC</v>
          </cell>
          <cell r="C2440" t="str">
            <v>m2</v>
          </cell>
          <cell r="D2440">
            <v>25.29</v>
          </cell>
          <cell r="E2440">
            <v>17.14</v>
          </cell>
        </row>
        <row r="2441">
          <cell r="A2441" t="str">
            <v>3 S 08 200 00</v>
          </cell>
          <cell r="B2441" t="str">
            <v>Recomp. de guarda corpo</v>
          </cell>
          <cell r="C2441" t="str">
            <v>m</v>
          </cell>
          <cell r="D2441">
            <v>188.61</v>
          </cell>
          <cell r="E2441">
            <v>127.84</v>
          </cell>
        </row>
        <row r="2442">
          <cell r="A2442" t="str">
            <v>3 S 08 200 01</v>
          </cell>
          <cell r="B2442" t="str">
            <v>Recomposição de sarjeta em alvenaria de tijolo</v>
          </cell>
          <cell r="C2442" t="str">
            <v>m2</v>
          </cell>
          <cell r="D2442">
            <v>101.09</v>
          </cell>
          <cell r="E2442">
            <v>68.52</v>
          </cell>
        </row>
        <row r="2443">
          <cell r="A2443" t="str">
            <v>3 S 08 200 50</v>
          </cell>
          <cell r="B2443" t="str">
            <v>Recomp. de guarda corpo AC/BC</v>
          </cell>
          <cell r="C2443" t="str">
            <v>m</v>
          </cell>
          <cell r="D2443">
            <v>189.42</v>
          </cell>
          <cell r="E2443">
            <v>128.38999999999999</v>
          </cell>
        </row>
        <row r="2444">
          <cell r="A2444" t="str">
            <v>3 S 08 200 51</v>
          </cell>
          <cell r="B2444" t="str">
            <v>Recomp.de sarjeta em alvenaria de tijolo AC</v>
          </cell>
          <cell r="C2444" t="str">
            <v>m2</v>
          </cell>
          <cell r="D2444">
            <v>102.17</v>
          </cell>
          <cell r="E2444">
            <v>69.25</v>
          </cell>
        </row>
        <row r="2445">
          <cell r="A2445" t="str">
            <v>3 S 08 300 01</v>
          </cell>
          <cell r="B2445" t="str">
            <v>Limpeza de sarjeta e meio fio</v>
          </cell>
          <cell r="C2445" t="str">
            <v>m</v>
          </cell>
          <cell r="D2445">
            <v>0.75</v>
          </cell>
          <cell r="E2445">
            <v>0.51</v>
          </cell>
        </row>
        <row r="2446">
          <cell r="A2446" t="str">
            <v>3 S 08 301 01</v>
          </cell>
          <cell r="B2446" t="str">
            <v>Limpeza de valeta de corte</v>
          </cell>
          <cell r="C2446" t="str">
            <v>m</v>
          </cell>
          <cell r="D2446">
            <v>1.1200000000000001</v>
          </cell>
          <cell r="E2446">
            <v>0.76</v>
          </cell>
        </row>
        <row r="2447">
          <cell r="A2447" t="str">
            <v>3 S 08 301 02</v>
          </cell>
          <cell r="B2447" t="str">
            <v>Limpeza de vala de drenagem</v>
          </cell>
          <cell r="C2447" t="str">
            <v>m</v>
          </cell>
          <cell r="D2447">
            <v>4.5</v>
          </cell>
          <cell r="E2447">
            <v>3.05</v>
          </cell>
        </row>
        <row r="2448">
          <cell r="A2448" t="str">
            <v>3 S 08 301 03</v>
          </cell>
          <cell r="B2448" t="str">
            <v>Limpeza de descida d'água</v>
          </cell>
          <cell r="C2448" t="str">
            <v>m</v>
          </cell>
          <cell r="D2448">
            <v>1.5</v>
          </cell>
          <cell r="E2448">
            <v>1.02</v>
          </cell>
        </row>
        <row r="2449">
          <cell r="A2449" t="str">
            <v>3 S 08 302 01</v>
          </cell>
          <cell r="B2449" t="str">
            <v>Limpeza de bueiro</v>
          </cell>
          <cell r="C2449" t="str">
            <v>m3</v>
          </cell>
          <cell r="D2449">
            <v>25.39</v>
          </cell>
          <cell r="E2449">
            <v>17.21</v>
          </cell>
        </row>
        <row r="2450">
          <cell r="A2450" t="str">
            <v>3 S 08 302 02</v>
          </cell>
          <cell r="B2450" t="str">
            <v>Desobstrução de bueiro</v>
          </cell>
          <cell r="C2450" t="str">
            <v>m3</v>
          </cell>
          <cell r="D2450">
            <v>73.260000000000005</v>
          </cell>
          <cell r="E2450">
            <v>49.66</v>
          </cell>
        </row>
        <row r="2451">
          <cell r="A2451" t="str">
            <v>3 S 08 302 03</v>
          </cell>
          <cell r="B2451" t="str">
            <v>Assentamento de tubo D=0,60 m</v>
          </cell>
          <cell r="C2451" t="str">
            <v>m</v>
          </cell>
          <cell r="D2451">
            <v>358.68</v>
          </cell>
          <cell r="E2451">
            <v>243.12</v>
          </cell>
        </row>
        <row r="2452">
          <cell r="A2452" t="str">
            <v>3 S 08 302 04</v>
          </cell>
          <cell r="B2452" t="str">
            <v>Assentamento de tubo D=0,80 m</v>
          </cell>
          <cell r="C2452" t="str">
            <v>m</v>
          </cell>
          <cell r="D2452">
            <v>532.58000000000004</v>
          </cell>
          <cell r="E2452">
            <v>360.99</v>
          </cell>
        </row>
        <row r="2453">
          <cell r="A2453" t="str">
            <v>3 S 08 302 05</v>
          </cell>
          <cell r="B2453" t="str">
            <v>Assentamento de tubo D=1,0 m</v>
          </cell>
          <cell r="C2453" t="str">
            <v>m</v>
          </cell>
          <cell r="D2453">
            <v>777.64</v>
          </cell>
          <cell r="E2453">
            <v>527.1</v>
          </cell>
        </row>
        <row r="2454">
          <cell r="A2454" t="str">
            <v>3 S 08 302 06</v>
          </cell>
          <cell r="B2454" t="str">
            <v>Assentamento de tubo D=1,20 m</v>
          </cell>
          <cell r="C2454" t="str">
            <v>m</v>
          </cell>
          <cell r="D2454">
            <v>1145.93</v>
          </cell>
          <cell r="E2454">
            <v>776.73</v>
          </cell>
        </row>
        <row r="2455">
          <cell r="A2455" t="str">
            <v>3 S 08 302 08</v>
          </cell>
          <cell r="B2455" t="str">
            <v>Assent.de tubo D=0,60 m PA-1 comerc-junta rigida M</v>
          </cell>
          <cell r="C2455" t="str">
            <v>m</v>
          </cell>
          <cell r="D2455">
            <v>313.64999999999998</v>
          </cell>
          <cell r="E2455">
            <v>212.6</v>
          </cell>
        </row>
        <row r="2456">
          <cell r="A2456" t="str">
            <v>3 S 08 302 09</v>
          </cell>
          <cell r="B2456" t="str">
            <v>Assent.de tubo D=0,80 m PA-1 comerc-junta rigida M</v>
          </cell>
          <cell r="C2456" t="str">
            <v>m</v>
          </cell>
          <cell r="D2456">
            <v>466.16</v>
          </cell>
          <cell r="E2456">
            <v>315.97000000000003</v>
          </cell>
        </row>
        <row r="2457">
          <cell r="A2457" t="str">
            <v>3 S 08 302 10</v>
          </cell>
          <cell r="B2457" t="str">
            <v>Assent.de tubo D=1,00 m PA-1 comerc-junta rigida M</v>
          </cell>
          <cell r="C2457" t="str">
            <v>m</v>
          </cell>
          <cell r="D2457">
            <v>679.52</v>
          </cell>
          <cell r="E2457">
            <v>460.59</v>
          </cell>
        </row>
        <row r="2458">
          <cell r="A2458" t="str">
            <v>3 S 08 302 11</v>
          </cell>
          <cell r="B2458" t="str">
            <v>Assent.de tubo D=1,20 m PA-1 comerc-junta rigida M</v>
          </cell>
          <cell r="C2458" t="str">
            <v>m</v>
          </cell>
          <cell r="D2458">
            <v>913.39</v>
          </cell>
          <cell r="E2458">
            <v>619.11</v>
          </cell>
        </row>
        <row r="2459">
          <cell r="A2459" t="str">
            <v>3 S 08 302 12</v>
          </cell>
          <cell r="B2459" t="str">
            <v>Assent.de tubo D=1,50 m PA-1 comerc-junta rigida M</v>
          </cell>
          <cell r="C2459" t="str">
            <v>m</v>
          </cell>
          <cell r="D2459">
            <v>1448.49</v>
          </cell>
          <cell r="E2459">
            <v>981.81</v>
          </cell>
        </row>
        <row r="2460">
          <cell r="A2460" t="str">
            <v>3 S 08 302 13</v>
          </cell>
          <cell r="B2460" t="str">
            <v>Assent.de tubo D=0,60m PA-2 comerc-junta rigida M</v>
          </cell>
          <cell r="C2460" t="str">
            <v>m</v>
          </cell>
          <cell r="D2460">
            <v>355.51</v>
          </cell>
          <cell r="E2460">
            <v>240.97</v>
          </cell>
        </row>
        <row r="2461">
          <cell r="A2461" t="str">
            <v>3 S 08 302 14</v>
          </cell>
          <cell r="B2461" t="str">
            <v>Assent.de tubo D=0,80m PA-2 comerc-junta rigida M</v>
          </cell>
          <cell r="C2461" t="str">
            <v>m</v>
          </cell>
          <cell r="D2461">
            <v>499.31</v>
          </cell>
          <cell r="E2461">
            <v>338.44</v>
          </cell>
        </row>
        <row r="2462">
          <cell r="A2462" t="str">
            <v>3 S 08 302 15</v>
          </cell>
          <cell r="B2462" t="str">
            <v>Assent.de tubo D=1,00m PA-2 comerc-junta rigida M</v>
          </cell>
          <cell r="C2462" t="str">
            <v>m</v>
          </cell>
          <cell r="D2462">
            <v>839.21</v>
          </cell>
          <cell r="E2462">
            <v>568.83000000000004</v>
          </cell>
        </row>
        <row r="2463">
          <cell r="A2463" t="str">
            <v>3 S 08 302 16</v>
          </cell>
          <cell r="B2463" t="str">
            <v>Assent.de tubo D=1,20m PA-2 comerc-junta rigida M</v>
          </cell>
          <cell r="C2463" t="str">
            <v>m</v>
          </cell>
          <cell r="D2463">
            <v>1022.61</v>
          </cell>
          <cell r="E2463">
            <v>693.14</v>
          </cell>
        </row>
        <row r="2464">
          <cell r="A2464" t="str">
            <v>3 S 08 302 17</v>
          </cell>
          <cell r="B2464" t="str">
            <v>Assent.de tubo D=1,50m PA-2 comerc-junta rigida M</v>
          </cell>
          <cell r="C2464" t="str">
            <v>m</v>
          </cell>
          <cell r="D2464">
            <v>1513.28</v>
          </cell>
          <cell r="E2464">
            <v>1025.73</v>
          </cell>
        </row>
        <row r="2465">
          <cell r="A2465" t="str">
            <v>3 S 08 302 18</v>
          </cell>
          <cell r="B2465" t="str">
            <v>Assent.de tubo D=0,60m PA-3 comerc-junta rigida M</v>
          </cell>
          <cell r="C2465" t="str">
            <v>m</v>
          </cell>
          <cell r="D2465">
            <v>393.73</v>
          </cell>
          <cell r="E2465">
            <v>266.88</v>
          </cell>
        </row>
        <row r="2466">
          <cell r="A2466" t="str">
            <v>3 S 08 302 19</v>
          </cell>
          <cell r="B2466" t="str">
            <v>Assent.de tubo D=0,80m PA-3 comerc-junta rigida M</v>
          </cell>
          <cell r="C2466" t="str">
            <v>m</v>
          </cell>
          <cell r="D2466">
            <v>565.76</v>
          </cell>
          <cell r="E2466">
            <v>383.48</v>
          </cell>
        </row>
        <row r="2467">
          <cell r="A2467" t="str">
            <v>3 S 08 302 20</v>
          </cell>
          <cell r="B2467" t="str">
            <v>Assent.de tubo D=1,00m PA-3 comerc-junta rigida M</v>
          </cell>
          <cell r="C2467" t="str">
            <v>m</v>
          </cell>
          <cell r="D2467">
            <v>783.15</v>
          </cell>
          <cell r="E2467">
            <v>530.83000000000004</v>
          </cell>
        </row>
        <row r="2468">
          <cell r="A2468" t="str">
            <v>3 S 08 302 21</v>
          </cell>
          <cell r="B2468" t="str">
            <v>Assent.de tubo D=1,20m PA-3 comerc-junta rigida M</v>
          </cell>
          <cell r="C2468" t="str">
            <v>m</v>
          </cell>
          <cell r="D2468">
            <v>1127.97</v>
          </cell>
          <cell r="E2468">
            <v>764.56</v>
          </cell>
        </row>
        <row r="2469">
          <cell r="A2469" t="str">
            <v>3 S 08 302 22</v>
          </cell>
          <cell r="B2469" t="str">
            <v>Assent.de tubo D=1,50m PA-3 comerc-junta rigida M</v>
          </cell>
          <cell r="C2469" t="str">
            <v>m</v>
          </cell>
          <cell r="D2469">
            <v>1670.61</v>
          </cell>
          <cell r="E2469">
            <v>1132.3699999999999</v>
          </cell>
        </row>
        <row r="2470">
          <cell r="A2470" t="str">
            <v>3 S 08 302 23</v>
          </cell>
          <cell r="B2470" t="str">
            <v>Assent.de tubo D=0,60m PA-4 comerc-junta rigida M</v>
          </cell>
          <cell r="C2470" t="str">
            <v>m</v>
          </cell>
          <cell r="D2470">
            <v>478.23</v>
          </cell>
          <cell r="E2470">
            <v>324.14999999999998</v>
          </cell>
        </row>
        <row r="2471">
          <cell r="A2471" t="str">
            <v>3 S 08 302 24</v>
          </cell>
          <cell r="B2471" t="str">
            <v>Assent.de tubo D=0,80m PA-4 comerc-junta rigida M</v>
          </cell>
          <cell r="C2471" t="str">
            <v>m</v>
          </cell>
          <cell r="D2471">
            <v>903.28</v>
          </cell>
          <cell r="E2471">
            <v>612.26</v>
          </cell>
        </row>
        <row r="2472">
          <cell r="A2472" t="str">
            <v>3 S 08 302 25</v>
          </cell>
          <cell r="B2472" t="str">
            <v>Assent.de tubo D=1,00m PA-4 comerc-junta rigida M</v>
          </cell>
          <cell r="C2472" t="str">
            <v>m</v>
          </cell>
          <cell r="D2472">
            <v>812.58</v>
          </cell>
          <cell r="E2472">
            <v>550.78</v>
          </cell>
        </row>
        <row r="2473">
          <cell r="A2473" t="str">
            <v>3 S 08 302 26</v>
          </cell>
          <cell r="B2473" t="str">
            <v>Assent.de tubo D=1,20m PA-4 comerc-junta rigida M</v>
          </cell>
          <cell r="C2473" t="str">
            <v>m</v>
          </cell>
          <cell r="D2473">
            <v>1261.21</v>
          </cell>
          <cell r="E2473">
            <v>854.87</v>
          </cell>
        </row>
        <row r="2474">
          <cell r="A2474" t="str">
            <v>3 S 08 302 27</v>
          </cell>
          <cell r="B2474" t="str">
            <v>Assent.de tubo D=1,50m PA-4 comerc-junta rigida M</v>
          </cell>
          <cell r="C2474" t="str">
            <v>m</v>
          </cell>
          <cell r="D2474">
            <v>1778.09</v>
          </cell>
          <cell r="E2474">
            <v>1205.22</v>
          </cell>
        </row>
        <row r="2475">
          <cell r="A2475" t="str">
            <v>3 S 08 302 53</v>
          </cell>
          <cell r="B2475" t="str">
            <v>Assentamento de tubo D=0,60 m AC/BC</v>
          </cell>
          <cell r="C2475" t="str">
            <v>m</v>
          </cell>
          <cell r="D2475">
            <v>377.49</v>
          </cell>
          <cell r="E2475">
            <v>255.87</v>
          </cell>
        </row>
        <row r="2476">
          <cell r="A2476" t="str">
            <v>3 S 08 302 54</v>
          </cell>
          <cell r="B2476" t="str">
            <v>Assentamento de tubo D=0,80 m AC/BC</v>
          </cell>
          <cell r="C2476" t="str">
            <v>m</v>
          </cell>
          <cell r="D2476">
            <v>563.71</v>
          </cell>
          <cell r="E2476">
            <v>382.09</v>
          </cell>
        </row>
        <row r="2477">
          <cell r="A2477" t="str">
            <v>3 S 08 302 55</v>
          </cell>
          <cell r="B2477" t="str">
            <v>Assentamento de tubo D=1,0 m AC/BC</v>
          </cell>
          <cell r="C2477" t="str">
            <v>m</v>
          </cell>
          <cell r="D2477">
            <v>824.13</v>
          </cell>
          <cell r="E2477">
            <v>558.61</v>
          </cell>
        </row>
        <row r="2478">
          <cell r="A2478" t="str">
            <v>3 S 08 302 56</v>
          </cell>
          <cell r="B2478" t="str">
            <v>Assentamento de tubo D=1,20 m AC/BC</v>
          </cell>
          <cell r="C2478" t="str">
            <v>m</v>
          </cell>
          <cell r="D2478">
            <v>1205.74</v>
          </cell>
          <cell r="E2478">
            <v>817.27</v>
          </cell>
        </row>
        <row r="2479">
          <cell r="A2479" t="str">
            <v>3 S 08 400 00</v>
          </cell>
          <cell r="B2479" t="str">
            <v>Limpeza de placa de sinalização</v>
          </cell>
          <cell r="C2479" t="str">
            <v>m2</v>
          </cell>
          <cell r="D2479">
            <v>9.83</v>
          </cell>
          <cell r="E2479">
            <v>6.66</v>
          </cell>
        </row>
        <row r="2480">
          <cell r="A2480" t="str">
            <v>3 S 08 400 01</v>
          </cell>
          <cell r="B2480" t="str">
            <v>Recomposição placa de sinalização</v>
          </cell>
          <cell r="C2480" t="str">
            <v>m2</v>
          </cell>
          <cell r="D2480">
            <v>43.14</v>
          </cell>
          <cell r="E2480">
            <v>29.24</v>
          </cell>
        </row>
        <row r="2481">
          <cell r="A2481" t="str">
            <v>3 S 08 400 02</v>
          </cell>
          <cell r="B2481" t="str">
            <v>Substituição de balizador</v>
          </cell>
          <cell r="C2481" t="str">
            <v>un</v>
          </cell>
          <cell r="D2481">
            <v>48.85</v>
          </cell>
          <cell r="E2481">
            <v>33.11</v>
          </cell>
        </row>
        <row r="2482">
          <cell r="A2482" t="str">
            <v>3 S 08 400 52</v>
          </cell>
          <cell r="B2482" t="str">
            <v>Substituição de balizador AC/BC</v>
          </cell>
          <cell r="C2482" t="str">
            <v>un</v>
          </cell>
          <cell r="D2482">
            <v>49.97</v>
          </cell>
          <cell r="E2482">
            <v>33.869999999999997</v>
          </cell>
        </row>
        <row r="2483">
          <cell r="A2483" t="str">
            <v>3 S 08 401 00</v>
          </cell>
          <cell r="B2483" t="str">
            <v>Recomposição de defensa metálica</v>
          </cell>
          <cell r="C2483" t="str">
            <v>m</v>
          </cell>
          <cell r="D2483">
            <v>344.58</v>
          </cell>
          <cell r="E2483">
            <v>233.56</v>
          </cell>
        </row>
        <row r="2484">
          <cell r="A2484" t="str">
            <v>3 S 08 402 00</v>
          </cell>
          <cell r="B2484" t="str">
            <v>Caiação</v>
          </cell>
          <cell r="C2484" t="str">
            <v>m2</v>
          </cell>
          <cell r="D2484">
            <v>3.02</v>
          </cell>
          <cell r="E2484">
            <v>2.0499999999999998</v>
          </cell>
        </row>
        <row r="2485">
          <cell r="A2485" t="str">
            <v>3 S 08 403 00</v>
          </cell>
          <cell r="B2485" t="str">
            <v>Renovação manual de sinalização horizontal</v>
          </cell>
          <cell r="C2485" t="str">
            <v>m2</v>
          </cell>
          <cell r="D2485">
            <v>58.5</v>
          </cell>
          <cell r="E2485">
            <v>39.65</v>
          </cell>
        </row>
        <row r="2486">
          <cell r="A2486" t="str">
            <v>3 S 08 404 00</v>
          </cell>
          <cell r="B2486" t="str">
            <v>Recomp. tot. cerca c/ mourão de conc. secção quad.</v>
          </cell>
          <cell r="C2486" t="str">
            <v>m</v>
          </cell>
          <cell r="D2486">
            <v>40.630000000000003</v>
          </cell>
          <cell r="E2486">
            <v>27.54</v>
          </cell>
        </row>
        <row r="2487">
          <cell r="A2487" t="str">
            <v>3 S 08 404 01</v>
          </cell>
          <cell r="B2487" t="str">
            <v>Recomp. parc. cerca de conc. seção quad. - mourão</v>
          </cell>
          <cell r="C2487" t="str">
            <v>m</v>
          </cell>
          <cell r="D2487">
            <v>33.840000000000003</v>
          </cell>
          <cell r="E2487">
            <v>22.94</v>
          </cell>
        </row>
        <row r="2488">
          <cell r="A2488" t="str">
            <v>3 S 08 404 02</v>
          </cell>
          <cell r="B2488" t="str">
            <v>Recomp. parc. cerca c/ mourão de concr.-arame</v>
          </cell>
          <cell r="C2488" t="str">
            <v>m</v>
          </cell>
          <cell r="D2488">
            <v>9.56</v>
          </cell>
          <cell r="E2488">
            <v>6.48</v>
          </cell>
        </row>
        <row r="2489">
          <cell r="A2489" t="str">
            <v>3 S 08 404 03</v>
          </cell>
          <cell r="B2489" t="str">
            <v>Recomp. tot. cerca c/ mourão concr. seção triang.</v>
          </cell>
          <cell r="C2489" t="str">
            <v>m</v>
          </cell>
          <cell r="D2489">
            <v>36.79</v>
          </cell>
          <cell r="E2489">
            <v>24.94</v>
          </cell>
        </row>
        <row r="2490">
          <cell r="A2490" t="str">
            <v>3 S 08 404 04</v>
          </cell>
          <cell r="B2490" t="str">
            <v>Recomp. parc. cerca c/ mourão concr. seção triang.</v>
          </cell>
          <cell r="C2490" t="str">
            <v>m</v>
          </cell>
          <cell r="D2490">
            <v>29.77</v>
          </cell>
          <cell r="E2490">
            <v>20.18</v>
          </cell>
        </row>
        <row r="2491">
          <cell r="A2491" t="str">
            <v>3 S 08 404 50</v>
          </cell>
          <cell r="B2491" t="str">
            <v>Recomp.tot.cerca c/mourão conc.seção quad. AC/BC</v>
          </cell>
          <cell r="C2491" t="str">
            <v>m</v>
          </cell>
          <cell r="D2491">
            <v>41.85</v>
          </cell>
          <cell r="E2491">
            <v>28.37</v>
          </cell>
        </row>
        <row r="2492">
          <cell r="A2492" t="str">
            <v>3 S 08 404 51</v>
          </cell>
          <cell r="B2492" t="str">
            <v>Recomp.parc.cerca mourão conc.seção quadrada AC/B</v>
          </cell>
          <cell r="C2492" t="str">
            <v>C   m</v>
          </cell>
          <cell r="D2492">
            <v>35.08</v>
          </cell>
          <cell r="E2492">
            <v>23.78</v>
          </cell>
        </row>
        <row r="2493">
          <cell r="A2493" t="str">
            <v>3 S 08 404 53</v>
          </cell>
          <cell r="B2493" t="str">
            <v>Recomp.tot.cerca c/mourão conc.seção triang. AC/BC</v>
          </cell>
          <cell r="C2493" t="str">
            <v>m</v>
          </cell>
          <cell r="D2493">
            <v>37.409999999999997</v>
          </cell>
          <cell r="E2493">
            <v>25.36</v>
          </cell>
        </row>
        <row r="2494">
          <cell r="A2494" t="str">
            <v>3 S 08 404 54</v>
          </cell>
          <cell r="B2494" t="str">
            <v>Recomp.parc.cerca c/mourão conc.seção triang.AC/BC</v>
          </cell>
          <cell r="C2494" t="str">
            <v>m</v>
          </cell>
          <cell r="D2494">
            <v>30.38</v>
          </cell>
          <cell r="E2494">
            <v>20.59</v>
          </cell>
        </row>
        <row r="2495">
          <cell r="A2495" t="str">
            <v>3 S 08 414 00</v>
          </cell>
          <cell r="B2495" t="str">
            <v>Recomposição total de cerca com mourão de madeira</v>
          </cell>
          <cell r="C2495" t="str">
            <v>m</v>
          </cell>
          <cell r="D2495">
            <v>22.41</v>
          </cell>
          <cell r="E2495">
            <v>15.19</v>
          </cell>
        </row>
        <row r="2496">
          <cell r="A2496" t="str">
            <v>3 S 08 414 01</v>
          </cell>
          <cell r="B2496" t="str">
            <v>Recomposição parcial cerca de madeira - mourão</v>
          </cell>
          <cell r="C2496" t="str">
            <v>m</v>
          </cell>
          <cell r="D2496">
            <v>17.670000000000002</v>
          </cell>
          <cell r="E2496">
            <v>11.98</v>
          </cell>
        </row>
        <row r="2497">
          <cell r="A2497" t="str">
            <v>3 S 08 414 02</v>
          </cell>
          <cell r="B2497" t="str">
            <v>Recomp. parcial cerca c/ mourão de madeira - arame</v>
          </cell>
          <cell r="C2497" t="str">
            <v>m</v>
          </cell>
          <cell r="D2497">
            <v>7.29</v>
          </cell>
          <cell r="E2497">
            <v>4.9400000000000004</v>
          </cell>
        </row>
        <row r="2498">
          <cell r="A2498" t="str">
            <v>3 S 08 500 00</v>
          </cell>
          <cell r="B2498" t="str">
            <v>Recomposição manual de aterro</v>
          </cell>
          <cell r="C2498" t="str">
            <v>m3</v>
          </cell>
          <cell r="D2498">
            <v>152.65</v>
          </cell>
          <cell r="E2498">
            <v>103.47</v>
          </cell>
        </row>
        <row r="2499">
          <cell r="A2499" t="str">
            <v>3 S 08 501 00</v>
          </cell>
          <cell r="B2499" t="str">
            <v>Recomposição mecanizada de aterro</v>
          </cell>
          <cell r="C2499" t="str">
            <v>m3</v>
          </cell>
          <cell r="D2499">
            <v>36.57</v>
          </cell>
          <cell r="E2499">
            <v>24.79</v>
          </cell>
        </row>
        <row r="2500">
          <cell r="A2500" t="str">
            <v>3 S 08 510 00</v>
          </cell>
          <cell r="B2500" t="str">
            <v>Remoção manual de barreira em solo</v>
          </cell>
          <cell r="C2500" t="str">
            <v>m3</v>
          </cell>
          <cell r="D2500">
            <v>37.89</v>
          </cell>
          <cell r="E2500">
            <v>25.68</v>
          </cell>
        </row>
        <row r="2501">
          <cell r="A2501" t="str">
            <v>3 S 08 510 01</v>
          </cell>
          <cell r="B2501" t="str">
            <v>Remoção manual de barreira em rocha</v>
          </cell>
          <cell r="C2501" t="str">
            <v>m3</v>
          </cell>
          <cell r="D2501">
            <v>47.37</v>
          </cell>
          <cell r="E2501">
            <v>32.11</v>
          </cell>
        </row>
        <row r="2502">
          <cell r="A2502" t="str">
            <v>3 S 08 511 00</v>
          </cell>
          <cell r="B2502" t="str">
            <v>Remoção mecanizada de barreira - solo</v>
          </cell>
          <cell r="C2502" t="str">
            <v>m3</v>
          </cell>
          <cell r="D2502">
            <v>7.97</v>
          </cell>
          <cell r="E2502">
            <v>5.4</v>
          </cell>
        </row>
        <row r="2503">
          <cell r="A2503" t="str">
            <v>3 S 08 512 00</v>
          </cell>
          <cell r="B2503" t="str">
            <v>Remoção mecanizada de barreira - rocha</v>
          </cell>
          <cell r="C2503" t="str">
            <v>m3</v>
          </cell>
          <cell r="D2503">
            <v>12.2</v>
          </cell>
          <cell r="E2503">
            <v>8.27</v>
          </cell>
        </row>
        <row r="2504">
          <cell r="A2504" t="str">
            <v>3 S 08 513 00</v>
          </cell>
          <cell r="B2504" t="str">
            <v>Remoção de matacões</v>
          </cell>
          <cell r="C2504" t="str">
            <v>m3</v>
          </cell>
          <cell r="D2504">
            <v>109.48</v>
          </cell>
          <cell r="E2504">
            <v>74.209999999999994</v>
          </cell>
        </row>
        <row r="2505">
          <cell r="A2505" t="str">
            <v>3 S 08 900 00</v>
          </cell>
          <cell r="B2505" t="str">
            <v>Roçada manual</v>
          </cell>
          <cell r="C2505" t="str">
            <v>ha</v>
          </cell>
          <cell r="D2505">
            <v>2115.8200000000002</v>
          </cell>
          <cell r="E2505">
            <v>1434.14</v>
          </cell>
        </row>
        <row r="2506">
          <cell r="A2506" t="str">
            <v>3 S 08 900 01</v>
          </cell>
          <cell r="B2506" t="str">
            <v>Roçada de capim colonião</v>
          </cell>
          <cell r="C2506" t="str">
            <v>ha</v>
          </cell>
          <cell r="D2506">
            <v>5077.9799999999996</v>
          </cell>
          <cell r="E2506">
            <v>3441.94</v>
          </cell>
        </row>
        <row r="2507">
          <cell r="A2507" t="str">
            <v>3 S 08 901 00</v>
          </cell>
          <cell r="B2507" t="str">
            <v>Roçada mecanizada</v>
          </cell>
          <cell r="C2507" t="str">
            <v>ha</v>
          </cell>
          <cell r="D2507">
            <v>470.95</v>
          </cell>
          <cell r="E2507">
            <v>319.22000000000003</v>
          </cell>
        </row>
        <row r="2508">
          <cell r="A2508" t="str">
            <v>3 S 08 901 01</v>
          </cell>
          <cell r="B2508" t="str">
            <v>Corte e limpeza de áreas gramadas</v>
          </cell>
          <cell r="C2508" t="str">
            <v>m2</v>
          </cell>
          <cell r="D2508">
            <v>0.18</v>
          </cell>
          <cell r="E2508">
            <v>0.12</v>
          </cell>
        </row>
        <row r="2509">
          <cell r="A2509" t="str">
            <v>3 S 08 910 00</v>
          </cell>
          <cell r="B2509" t="str">
            <v>Capina manual</v>
          </cell>
          <cell r="C2509" t="str">
            <v>m2</v>
          </cell>
          <cell r="D2509">
            <v>0.84</v>
          </cell>
          <cell r="E2509">
            <v>0.56999999999999995</v>
          </cell>
        </row>
        <row r="2510">
          <cell r="A2510" t="str">
            <v>3 S 09 001 00</v>
          </cell>
          <cell r="B2510" t="str">
            <v>Transporte local c/ basc. 5m3 em rodov. não pav.</v>
          </cell>
          <cell r="C2510" t="str">
            <v>tkm</v>
          </cell>
          <cell r="D2510">
            <v>1.28</v>
          </cell>
          <cell r="E2510">
            <v>0.87</v>
          </cell>
        </row>
        <row r="2511">
          <cell r="A2511" t="str">
            <v>3 S 09 001 06</v>
          </cell>
          <cell r="B2511" t="str">
            <v>Transporte local c/ basc. 10m3 em rodov. não pav.</v>
          </cell>
          <cell r="C2511" t="str">
            <v>tkm</v>
          </cell>
          <cell r="D2511">
            <v>1.58</v>
          </cell>
          <cell r="E2511">
            <v>1.07</v>
          </cell>
        </row>
        <row r="2512">
          <cell r="A2512" t="str">
            <v>3 S 09 001 41</v>
          </cell>
          <cell r="B2512" t="str">
            <v>Transp. local c/ carroceria 4t em rodov. não pav.</v>
          </cell>
          <cell r="C2512" t="str">
            <v>tkm</v>
          </cell>
          <cell r="D2512">
            <v>2.21</v>
          </cell>
          <cell r="E2512">
            <v>1.5</v>
          </cell>
        </row>
        <row r="2513">
          <cell r="A2513" t="str">
            <v>3 S 09 001 90</v>
          </cell>
          <cell r="B2513" t="str">
            <v>Transporte comercial c/ carroc. rodov. não pav.</v>
          </cell>
          <cell r="C2513" t="str">
            <v>tkm</v>
          </cell>
          <cell r="D2513">
            <v>1.03</v>
          </cell>
          <cell r="E2513">
            <v>0.7</v>
          </cell>
        </row>
        <row r="2514">
          <cell r="A2514" t="str">
            <v>3 S 09 001 91</v>
          </cell>
          <cell r="B2514" t="str">
            <v>Transporte comercial c/ basc. 10m3 rod. não pav.</v>
          </cell>
          <cell r="C2514" t="str">
            <v>tkm</v>
          </cell>
          <cell r="D2514">
            <v>1.06</v>
          </cell>
          <cell r="E2514">
            <v>0.72</v>
          </cell>
        </row>
        <row r="2515">
          <cell r="A2515" t="str">
            <v>3 S 09 002 00</v>
          </cell>
          <cell r="B2515" t="str">
            <v>Transporte local basc. 5m3 em rodov. pav.</v>
          </cell>
          <cell r="C2515" t="str">
            <v>tkm</v>
          </cell>
          <cell r="D2515">
            <v>1.02</v>
          </cell>
          <cell r="E2515">
            <v>0.69</v>
          </cell>
        </row>
        <row r="2516">
          <cell r="A2516" t="str">
            <v>3 S 09 002 03</v>
          </cell>
          <cell r="B2516" t="str">
            <v>Transporte local de material para remendos</v>
          </cell>
          <cell r="C2516" t="str">
            <v>tkm</v>
          </cell>
          <cell r="D2516">
            <v>1.84</v>
          </cell>
          <cell r="E2516">
            <v>1.25</v>
          </cell>
        </row>
        <row r="2517">
          <cell r="A2517" t="str">
            <v>3 S 09 002 06</v>
          </cell>
          <cell r="B2517" t="str">
            <v>Transporte local c/ basc. 10m3 em rodov. pav.</v>
          </cell>
          <cell r="C2517" t="str">
            <v>tkm</v>
          </cell>
          <cell r="D2517">
            <v>1.18</v>
          </cell>
          <cell r="E2517">
            <v>0.8</v>
          </cell>
        </row>
        <row r="2518">
          <cell r="A2518" t="str">
            <v>3 S 09 002 41</v>
          </cell>
          <cell r="B2518" t="str">
            <v>Transp. local c/ carroceria 4t em rodov. pav.</v>
          </cell>
          <cell r="C2518" t="str">
            <v>tkm</v>
          </cell>
          <cell r="D2518">
            <v>1.73</v>
          </cell>
          <cell r="E2518">
            <v>1.17</v>
          </cell>
        </row>
        <row r="2519">
          <cell r="A2519" t="str">
            <v>3 S 09 002 90</v>
          </cell>
          <cell r="B2519" t="str">
            <v>Transporte comercial c/ carroceria rodov. pav.</v>
          </cell>
          <cell r="C2519" t="str">
            <v>tkm</v>
          </cell>
          <cell r="D2519">
            <v>0.69</v>
          </cell>
          <cell r="E2519">
            <v>0.47</v>
          </cell>
        </row>
        <row r="2520">
          <cell r="A2520" t="str">
            <v>3 S 09 002 91</v>
          </cell>
          <cell r="B2520" t="str">
            <v>Transporte comercial c/ basc. 10m3 rod. pav.</v>
          </cell>
          <cell r="C2520" t="str">
            <v>tkm</v>
          </cell>
          <cell r="D2520">
            <v>0.71</v>
          </cell>
          <cell r="E2520">
            <v>0.48</v>
          </cell>
        </row>
        <row r="2521">
          <cell r="A2521" t="str">
            <v>3 S 09 102 00</v>
          </cell>
          <cell r="B2521" t="str">
            <v>Transporte local material betuminoso</v>
          </cell>
          <cell r="C2521" t="str">
            <v>tkm</v>
          </cell>
          <cell r="D2521">
            <v>2.76</v>
          </cell>
          <cell r="E2521">
            <v>1.87</v>
          </cell>
        </row>
        <row r="2522">
          <cell r="A2522" t="str">
            <v>3 S 09 201 70</v>
          </cell>
          <cell r="B2522" t="str">
            <v>Transp. local água c/ cam. tanque rodov. não pav.</v>
          </cell>
          <cell r="C2522" t="str">
            <v>tkm</v>
          </cell>
          <cell r="D2522">
            <v>2.6</v>
          </cell>
          <cell r="E2522">
            <v>1.76</v>
          </cell>
        </row>
        <row r="2523">
          <cell r="A2523" t="str">
            <v>3 S 09 202 70</v>
          </cell>
          <cell r="B2523" t="str">
            <v>Transp. local água c/ cam. tanque em rodov. pav.</v>
          </cell>
          <cell r="C2523" t="str">
            <v>tkm</v>
          </cell>
          <cell r="D2523">
            <v>2.04</v>
          </cell>
          <cell r="E2523">
            <v>1.38</v>
          </cell>
        </row>
        <row r="2524">
          <cell r="A2524" t="str">
            <v>4 S 03 300 01</v>
          </cell>
          <cell r="B2524" t="str">
            <v>Confecção e lanç. de concreto magro em betoneira</v>
          </cell>
          <cell r="C2524" t="str">
            <v>m3</v>
          </cell>
          <cell r="D2524">
            <v>394.18</v>
          </cell>
          <cell r="E2524">
            <v>267.18</v>
          </cell>
        </row>
        <row r="2525">
          <cell r="A2525" t="str">
            <v>4 S 03 300 51</v>
          </cell>
          <cell r="B2525" t="str">
            <v>Conf.lançamento de concreto magro em beton.AC/BC</v>
          </cell>
          <cell r="C2525" t="str">
            <v>m3</v>
          </cell>
          <cell r="D2525">
            <v>522.41</v>
          </cell>
          <cell r="E2525">
            <v>354.1</v>
          </cell>
        </row>
        <row r="2526">
          <cell r="A2526" t="str">
            <v>4 S 03 323 01</v>
          </cell>
          <cell r="B2526" t="str">
            <v>Conc.estr.fck=25 MPa contr.raz.uso ger.conf.e lanç</v>
          </cell>
          <cell r="C2526" t="str">
            <v>m3</v>
          </cell>
          <cell r="D2526">
            <v>499.84</v>
          </cell>
          <cell r="E2526">
            <v>338.8</v>
          </cell>
        </row>
        <row r="2527">
          <cell r="A2527" t="str">
            <v>4 S 03 323 51</v>
          </cell>
          <cell r="B2527" t="str">
            <v>Concr.estr.fck=25MPa c.raz.uso ger.conf.lanç.AC/BC</v>
          </cell>
          <cell r="C2527" t="str">
            <v>m3</v>
          </cell>
          <cell r="D2527">
            <v>639.41999999999996</v>
          </cell>
          <cell r="E2527">
            <v>433.41</v>
          </cell>
        </row>
        <row r="2528">
          <cell r="A2528" t="str">
            <v>4 S 03 353 00</v>
          </cell>
          <cell r="B2528" t="str">
            <v>Fornecimento, preparo colocação aço CA-50</v>
          </cell>
          <cell r="C2528" t="str">
            <v>kg</v>
          </cell>
          <cell r="D2528">
            <v>13.56</v>
          </cell>
          <cell r="E2528">
            <v>9.19</v>
          </cell>
        </row>
        <row r="2529">
          <cell r="A2529" t="str">
            <v>4 S 03 370 00</v>
          </cell>
          <cell r="B2529" t="str">
            <v>Forma comum de madeira</v>
          </cell>
          <cell r="C2529" t="str">
            <v>m2</v>
          </cell>
          <cell r="D2529">
            <v>118.34</v>
          </cell>
          <cell r="E2529">
            <v>80.209999999999994</v>
          </cell>
        </row>
        <row r="2530">
          <cell r="A2530" t="str">
            <v>4 S 06 000 01</v>
          </cell>
          <cell r="B2530" t="str">
            <v>Defensa maleável simples (forn./ impl.)</v>
          </cell>
          <cell r="C2530" t="str">
            <v>m</v>
          </cell>
          <cell r="D2530">
            <v>481.47</v>
          </cell>
          <cell r="E2530">
            <v>326.35000000000002</v>
          </cell>
        </row>
        <row r="2531">
          <cell r="A2531" t="str">
            <v>4 S 06 000 02</v>
          </cell>
          <cell r="B2531" t="str">
            <v>Ancoragem de defensa maleável simples (forn/ impl)</v>
          </cell>
          <cell r="C2531" t="str">
            <v>m</v>
          </cell>
          <cell r="D2531">
            <v>535.5</v>
          </cell>
          <cell r="E2531">
            <v>362.97</v>
          </cell>
        </row>
        <row r="2532">
          <cell r="A2532" t="str">
            <v>4 S 06 000 11</v>
          </cell>
          <cell r="B2532" t="str">
            <v>Defensa maleável dupla (forn./ impl.)</v>
          </cell>
          <cell r="C2532" t="str">
            <v>m</v>
          </cell>
          <cell r="D2532">
            <v>599.41999999999996</v>
          </cell>
          <cell r="E2532">
            <v>406.3</v>
          </cell>
        </row>
        <row r="2533">
          <cell r="A2533" t="str">
            <v>4 S 06 000 12</v>
          </cell>
          <cell r="B2533" t="str">
            <v>Ancoragem de defensa maleável dupla (forn./ impl.)</v>
          </cell>
          <cell r="C2533" t="str">
            <v>m</v>
          </cell>
          <cell r="D2533">
            <v>663.39</v>
          </cell>
          <cell r="E2533">
            <v>449.66</v>
          </cell>
        </row>
        <row r="2534">
          <cell r="A2534" t="str">
            <v>4 S 06 010 01</v>
          </cell>
          <cell r="B2534" t="str">
            <v>Defensa semi-maleável simples (forn./ impl.)</v>
          </cell>
          <cell r="C2534" t="str">
            <v>m</v>
          </cell>
          <cell r="D2534">
            <v>340.81</v>
          </cell>
          <cell r="E2534">
            <v>231.01</v>
          </cell>
        </row>
        <row r="2535">
          <cell r="A2535" t="str">
            <v>4 S 06 010 02</v>
          </cell>
          <cell r="B2535" t="str">
            <v>Ancoragem defensa semi-maleável simples (forn/imp)</v>
          </cell>
          <cell r="C2535" t="str">
            <v>m</v>
          </cell>
          <cell r="D2535">
            <v>379.91</v>
          </cell>
          <cell r="E2535">
            <v>257.51</v>
          </cell>
        </row>
        <row r="2536">
          <cell r="A2536" t="str">
            <v>4 S 06 010 11</v>
          </cell>
          <cell r="B2536" t="str">
            <v>Defensa semi-maleável dupla (forn./ impl.)</v>
          </cell>
          <cell r="C2536" t="str">
            <v>m</v>
          </cell>
          <cell r="D2536">
            <v>570.52</v>
          </cell>
          <cell r="E2536">
            <v>386.71</v>
          </cell>
        </row>
        <row r="2537">
          <cell r="A2537" t="str">
            <v>4 S 06 010 12</v>
          </cell>
          <cell r="B2537" t="str">
            <v>Ancoragem defensa semi-maleável dupla (forn/ impl)</v>
          </cell>
          <cell r="C2537" t="str">
            <v>m</v>
          </cell>
          <cell r="D2537">
            <v>632.88</v>
          </cell>
          <cell r="E2537">
            <v>428.98</v>
          </cell>
        </row>
        <row r="2538">
          <cell r="A2538" t="str">
            <v>4 S 06 030 11</v>
          </cell>
          <cell r="B2538" t="str">
            <v>Barreira de segurança dupla DNER PRO 176/86</v>
          </cell>
          <cell r="C2538" t="str">
            <v>m</v>
          </cell>
          <cell r="D2538">
            <v>508.53</v>
          </cell>
          <cell r="E2538">
            <v>344.69</v>
          </cell>
        </row>
        <row r="2539">
          <cell r="A2539" t="str">
            <v>4 S 06 030 61</v>
          </cell>
          <cell r="B2539" t="str">
            <v>Barreira de segurança dupla DNER PRO 176/86 AC/BC</v>
          </cell>
          <cell r="C2539" t="str">
            <v>m</v>
          </cell>
          <cell r="D2539">
            <v>569.80999999999995</v>
          </cell>
          <cell r="E2539">
            <v>386.23</v>
          </cell>
        </row>
        <row r="2540">
          <cell r="A2540" t="str">
            <v>4 S 06 100 13</v>
          </cell>
          <cell r="B2540" t="str">
            <v>Pintura faixa-tinta b.acrílica emuls. água - 1 ano</v>
          </cell>
          <cell r="C2540" t="str">
            <v>m2</v>
          </cell>
          <cell r="D2540">
            <v>18.739999999999998</v>
          </cell>
          <cell r="E2540">
            <v>12.7</v>
          </cell>
        </row>
        <row r="2541">
          <cell r="A2541" t="str">
            <v>4 S 06 100 14</v>
          </cell>
          <cell r="B2541" t="str">
            <v>Pint. setas/zebrado-tinta b.acríl. emuls. água-1a.</v>
          </cell>
          <cell r="C2541" t="str">
            <v>m2</v>
          </cell>
          <cell r="D2541">
            <v>33.15</v>
          </cell>
          <cell r="E2541">
            <v>22.47</v>
          </cell>
        </row>
        <row r="2542">
          <cell r="A2542" t="str">
            <v>4 S 06 100 21</v>
          </cell>
          <cell r="B2542" t="str">
            <v>Pint. faixa-tinta base acríl. e=0,6mm-NBR 11862/92</v>
          </cell>
          <cell r="C2542" t="str">
            <v>m2</v>
          </cell>
          <cell r="D2542">
            <v>24.84</v>
          </cell>
          <cell r="E2542">
            <v>16.84</v>
          </cell>
        </row>
        <row r="2543">
          <cell r="A2543" t="str">
            <v>4 S 06 100 22</v>
          </cell>
          <cell r="B2543" t="str">
            <v>Pint.setas.zeb.-tinta b.acríl e=0,6mm-NBR 11862/92</v>
          </cell>
          <cell r="C2543" t="str">
            <v>m2</v>
          </cell>
          <cell r="D2543">
            <v>37.19</v>
          </cell>
          <cell r="E2543">
            <v>25.21</v>
          </cell>
        </row>
        <row r="2544">
          <cell r="A2544" t="str">
            <v>4 S 06 100 31</v>
          </cell>
          <cell r="B2544" t="str">
            <v>Pintura faixa-tinta b.acrílica emuls. água -2 anos</v>
          </cell>
          <cell r="C2544" t="str">
            <v>m2</v>
          </cell>
          <cell r="D2544">
            <v>25.02</v>
          </cell>
          <cell r="E2544">
            <v>16.96</v>
          </cell>
        </row>
        <row r="2545">
          <cell r="A2545" t="str">
            <v>4 S 06 100 32</v>
          </cell>
          <cell r="B2545" t="str">
            <v>Pint. setas/zebrado-tinta b.acríl. emuls. água-2a.</v>
          </cell>
          <cell r="C2545" t="str">
            <v>m2</v>
          </cell>
          <cell r="D2545">
            <v>38.82</v>
          </cell>
          <cell r="E2545">
            <v>26.31</v>
          </cell>
        </row>
        <row r="2546">
          <cell r="A2546" t="str">
            <v>4 S 06 110 01</v>
          </cell>
          <cell r="B2546" t="str">
            <v>Pintura faixa c/termoplástico-3 anos (p/ aspersão)</v>
          </cell>
          <cell r="C2546" t="str">
            <v>m2</v>
          </cell>
          <cell r="D2546">
            <v>50.5</v>
          </cell>
          <cell r="E2546">
            <v>34.229999999999997</v>
          </cell>
        </row>
        <row r="2547">
          <cell r="A2547" t="str">
            <v>4 S 06 110 02</v>
          </cell>
          <cell r="B2547" t="str">
            <v>Pintura setas e zebrado term.-3 anos (p/ aspersão)</v>
          </cell>
          <cell r="C2547" t="str">
            <v>m2</v>
          </cell>
          <cell r="D2547">
            <v>73.319999999999993</v>
          </cell>
          <cell r="E2547">
            <v>49.7</v>
          </cell>
        </row>
        <row r="2548">
          <cell r="A2548" t="str">
            <v>4 S 06 110 03</v>
          </cell>
          <cell r="B2548" t="str">
            <v>Pintura setas e zebrado term.-5 anos (p/ extrusão)</v>
          </cell>
          <cell r="C2548" t="str">
            <v>m2</v>
          </cell>
          <cell r="D2548">
            <v>85.38</v>
          </cell>
          <cell r="E2548">
            <v>57.87</v>
          </cell>
        </row>
        <row r="2549">
          <cell r="A2549" t="str">
            <v>4 S 06 111 01</v>
          </cell>
          <cell r="B2549" t="str">
            <v>Sinalização horizontal c/termoplástico pré-formado</v>
          </cell>
          <cell r="C2549" t="str">
            <v>m2</v>
          </cell>
          <cell r="D2549">
            <v>160.85</v>
          </cell>
          <cell r="E2549">
            <v>109.03</v>
          </cell>
        </row>
        <row r="2550">
          <cell r="A2550" t="str">
            <v>4 S 06 120 01</v>
          </cell>
          <cell r="B2550" t="str">
            <v>Forn. e colocação de tacha reflet. monodirecional</v>
          </cell>
          <cell r="C2550" t="str">
            <v>und</v>
          </cell>
          <cell r="D2550">
            <v>24.76</v>
          </cell>
          <cell r="E2550">
            <v>16.78</v>
          </cell>
        </row>
        <row r="2551">
          <cell r="A2551" t="str">
            <v>4 S 06 120 11</v>
          </cell>
          <cell r="B2551" t="str">
            <v>Forn. e colocação de tachão reflet. monodirecional</v>
          </cell>
          <cell r="C2551" t="str">
            <v>und</v>
          </cell>
          <cell r="D2551">
            <v>74.75</v>
          </cell>
          <cell r="E2551">
            <v>50.67</v>
          </cell>
        </row>
        <row r="2552">
          <cell r="A2552" t="str">
            <v>4 S 06 120 20</v>
          </cell>
          <cell r="B2552" t="str">
            <v>Forn. e coloc. de disp.refl. vidro temp. 180° bran</v>
          </cell>
          <cell r="C2552" t="str">
            <v>und</v>
          </cell>
          <cell r="D2552">
            <v>45.47</v>
          </cell>
          <cell r="E2552">
            <v>30.82</v>
          </cell>
        </row>
        <row r="2553">
          <cell r="A2553" t="str">
            <v>4 S 06 120 21</v>
          </cell>
          <cell r="B2553" t="str">
            <v>Forn. e coloc. de disp.refl. vidro temp. 360° bran</v>
          </cell>
          <cell r="C2553" t="str">
            <v>und</v>
          </cell>
          <cell r="D2553">
            <v>45.47</v>
          </cell>
          <cell r="E2553">
            <v>30.82</v>
          </cell>
        </row>
        <row r="2554">
          <cell r="A2554" t="str">
            <v>4 S 06 120 22</v>
          </cell>
          <cell r="B2554" t="str">
            <v>Forn. e coloc. de disp.refl. vidro temp. 360° amar</v>
          </cell>
          <cell r="C2554" t="str">
            <v>und</v>
          </cell>
          <cell r="D2554">
            <v>50</v>
          </cell>
          <cell r="E2554">
            <v>33.89</v>
          </cell>
        </row>
        <row r="2555">
          <cell r="A2555" t="str">
            <v>4 S 06 121 01</v>
          </cell>
          <cell r="B2555" t="str">
            <v>Forn. e colocação de tacha reflet. bidirecional</v>
          </cell>
          <cell r="C2555" t="str">
            <v>und</v>
          </cell>
          <cell r="D2555">
            <v>31.66</v>
          </cell>
          <cell r="E2555">
            <v>21.46</v>
          </cell>
        </row>
        <row r="2556">
          <cell r="A2556" t="str">
            <v>4 S 06 121 11</v>
          </cell>
          <cell r="B2556" t="str">
            <v>Forn. e colocação de tachão reflet. bidirecional</v>
          </cell>
          <cell r="C2556" t="str">
            <v>und</v>
          </cell>
          <cell r="D2556">
            <v>79</v>
          </cell>
          <cell r="E2556">
            <v>53.55</v>
          </cell>
        </row>
        <row r="2557">
          <cell r="A2557" t="str">
            <v>4 S 06 200 01</v>
          </cell>
          <cell r="B2557" t="str">
            <v>Forn. e implantação placa sinaliz. semi-refletiva</v>
          </cell>
          <cell r="C2557" t="str">
            <v>m2</v>
          </cell>
          <cell r="D2557">
            <v>413.61</v>
          </cell>
          <cell r="E2557">
            <v>280.35000000000002</v>
          </cell>
        </row>
        <row r="2558">
          <cell r="A2558" t="str">
            <v>4 S 06 200 02</v>
          </cell>
          <cell r="B2558" t="str">
            <v>Forn. e implantação placa sinaliz. tot.refletiva</v>
          </cell>
          <cell r="C2558" t="str">
            <v>m2</v>
          </cell>
          <cell r="D2558">
            <v>553.30999999999995</v>
          </cell>
          <cell r="E2558">
            <v>375.04</v>
          </cell>
        </row>
        <row r="2559">
          <cell r="A2559" t="str">
            <v>4 S 06 200 91</v>
          </cell>
          <cell r="B2559" t="str">
            <v>Remoção de placa de sinalização</v>
          </cell>
          <cell r="C2559" t="str">
            <v>m2</v>
          </cell>
          <cell r="D2559">
            <v>36</v>
          </cell>
          <cell r="E2559">
            <v>24.4</v>
          </cell>
        </row>
        <row r="2560">
          <cell r="A2560" t="str">
            <v>4 S 06 200 92</v>
          </cell>
          <cell r="B2560" t="str">
            <v>Recuperação de chapa p/placa de sinalização</v>
          </cell>
          <cell r="C2560" t="str">
            <v>m2</v>
          </cell>
          <cell r="D2560">
            <v>69.38</v>
          </cell>
          <cell r="E2560">
            <v>47.03</v>
          </cell>
        </row>
        <row r="2561">
          <cell r="A2561" t="str">
            <v>4 S 06 202 01</v>
          </cell>
          <cell r="B2561" t="str">
            <v>Confecção de placa sinalização semi-refletiva</v>
          </cell>
          <cell r="C2561" t="str">
            <v>m2</v>
          </cell>
          <cell r="D2561">
            <v>257.52</v>
          </cell>
          <cell r="E2561">
            <v>174.55</v>
          </cell>
        </row>
        <row r="2562">
          <cell r="A2562" t="str">
            <v>4 S 06 202 11</v>
          </cell>
          <cell r="B2562" t="str">
            <v>Confecção placa sinalização tot.refletiva</v>
          </cell>
          <cell r="C2562" t="str">
            <v>m2</v>
          </cell>
          <cell r="D2562">
            <v>397.22</v>
          </cell>
          <cell r="E2562">
            <v>269.24</v>
          </cell>
        </row>
        <row r="2563">
          <cell r="A2563" t="str">
            <v>4 S 06 202 21</v>
          </cell>
          <cell r="B2563" t="str">
            <v>Conf.placa sinal.semi-refletiva chapa recuperada</v>
          </cell>
          <cell r="C2563" t="str">
            <v>m2</v>
          </cell>
          <cell r="D2563">
            <v>189.05</v>
          </cell>
          <cell r="E2563">
            <v>128.13999999999999</v>
          </cell>
        </row>
        <row r="2564">
          <cell r="A2564" t="str">
            <v>4 S 06 202 31</v>
          </cell>
          <cell r="B2564" t="str">
            <v>Conf.placa sinal.tot.refletiva - chapa recuperada</v>
          </cell>
          <cell r="C2564" t="str">
            <v>m2</v>
          </cell>
          <cell r="D2564">
            <v>322.08</v>
          </cell>
          <cell r="E2564">
            <v>218.31</v>
          </cell>
        </row>
        <row r="2565">
          <cell r="A2565" t="str">
            <v>4 S 06 203 01</v>
          </cell>
          <cell r="B2565" t="str">
            <v>Confecção suporte e travessa p/placa sinaliz.</v>
          </cell>
          <cell r="C2565" t="str">
            <v>und</v>
          </cell>
          <cell r="D2565">
            <v>110.24</v>
          </cell>
          <cell r="E2565">
            <v>74.72</v>
          </cell>
        </row>
        <row r="2566">
          <cell r="A2566" t="str">
            <v>4 S 06 230 01</v>
          </cell>
          <cell r="B2566" t="str">
            <v>Forn. e implantação de balizador de concreto</v>
          </cell>
          <cell r="C2566" t="str">
            <v>und</v>
          </cell>
          <cell r="D2566">
            <v>53.91</v>
          </cell>
          <cell r="E2566">
            <v>36.54</v>
          </cell>
        </row>
        <row r="2567">
          <cell r="A2567" t="str">
            <v>4 S 06 230 02</v>
          </cell>
          <cell r="B2567" t="str">
            <v>Forn. e impl. sup. ecol. sec. quadrad. placa sin.</v>
          </cell>
          <cell r="C2567" t="str">
            <v>und</v>
          </cell>
          <cell r="D2567">
            <v>429.19</v>
          </cell>
          <cell r="E2567">
            <v>290.91000000000003</v>
          </cell>
        </row>
        <row r="2568">
          <cell r="A2568" t="str">
            <v>4 S 06 230 03</v>
          </cell>
          <cell r="B2568" t="str">
            <v>Forn. impl. sup. ecol. s. cilindrica placa sin.</v>
          </cell>
          <cell r="C2568" t="str">
            <v>und</v>
          </cell>
          <cell r="D2568">
            <v>213.54</v>
          </cell>
          <cell r="E2568">
            <v>144.74</v>
          </cell>
        </row>
        <row r="2569">
          <cell r="A2569" t="str">
            <v>4 S 06 230 51</v>
          </cell>
          <cell r="B2569" t="str">
            <v>Forn. e implantação de balizador de concreto AC/BC</v>
          </cell>
          <cell r="C2569" t="str">
            <v>und</v>
          </cell>
          <cell r="D2569">
            <v>55.04</v>
          </cell>
          <cell r="E2569">
            <v>37.31</v>
          </cell>
        </row>
        <row r="2570">
          <cell r="A2570" t="str">
            <v>4 S 08 100 13</v>
          </cell>
          <cell r="B2570" t="str">
            <v>Manut/recomp.sinal-pint.faixa-tin.acril em água-1a</v>
          </cell>
          <cell r="C2570" t="str">
            <v>m2</v>
          </cell>
          <cell r="D2570">
            <v>20.91</v>
          </cell>
          <cell r="E2570">
            <v>14.17</v>
          </cell>
        </row>
        <row r="2571">
          <cell r="A2571" t="str">
            <v>4 S 08 100 21</v>
          </cell>
          <cell r="B2571" t="str">
            <v>Manut./recomp. sinal.-pint.faixa-tinta acrilica</v>
          </cell>
          <cell r="C2571" t="str">
            <v>m2</v>
          </cell>
          <cell r="D2571">
            <v>27.56</v>
          </cell>
          <cell r="E2571">
            <v>18.68</v>
          </cell>
        </row>
        <row r="2572">
          <cell r="A2572" t="str">
            <v>4 S 08 100 23</v>
          </cell>
          <cell r="B2572" t="str">
            <v>Manut/recomp.sinal-pint.faixa-tin.acril em água-2a</v>
          </cell>
          <cell r="C2572" t="str">
            <v>m2</v>
          </cell>
          <cell r="D2572">
            <v>27.72</v>
          </cell>
          <cell r="E2572">
            <v>18.79</v>
          </cell>
        </row>
        <row r="2573">
          <cell r="A2573" t="str">
            <v>4 S 08 110 01</v>
          </cell>
          <cell r="B2573" t="str">
            <v>Man/recomp.sin-pint.faixa-c/termopl-3a(p/aspersão)</v>
          </cell>
          <cell r="C2573" t="str">
            <v>m2</v>
          </cell>
          <cell r="D2573">
            <v>54.65</v>
          </cell>
          <cell r="E2573">
            <v>37.04</v>
          </cell>
        </row>
        <row r="2574">
          <cell r="A2574" t="str">
            <v>4 S 09 001 90</v>
          </cell>
          <cell r="B2574" t="str">
            <v>Transporte comercial c/ carroc 15t rodov. não pav.</v>
          </cell>
          <cell r="C2574" t="str">
            <v>tkm</v>
          </cell>
          <cell r="D2574">
            <v>1.03</v>
          </cell>
          <cell r="E2574">
            <v>0.7</v>
          </cell>
        </row>
        <row r="2575">
          <cell r="A2575" t="str">
            <v>4 S 09 001 91</v>
          </cell>
          <cell r="B2575" t="str">
            <v>Transporte comercial c/ basc. 10m3 rod. não pav.</v>
          </cell>
          <cell r="C2575" t="str">
            <v>tkm</v>
          </cell>
          <cell r="D2575">
            <v>1.06</v>
          </cell>
          <cell r="E2575">
            <v>0.72</v>
          </cell>
        </row>
        <row r="2576">
          <cell r="A2576" t="str">
            <v>4 S 09 002 00</v>
          </cell>
          <cell r="B2576" t="str">
            <v>Transporte local c/ basc. 5 m3 rodov. pav.</v>
          </cell>
          <cell r="C2576" t="str">
            <v>tkm</v>
          </cell>
          <cell r="D2576">
            <v>1.02</v>
          </cell>
          <cell r="E2576">
            <v>0.69</v>
          </cell>
        </row>
        <row r="2577">
          <cell r="A2577" t="str">
            <v>4 S 09 002 41</v>
          </cell>
          <cell r="B2577" t="str">
            <v>Transporte local c/ carroceria 4t rodov. pav.</v>
          </cell>
          <cell r="C2577" t="str">
            <v>tkm</v>
          </cell>
          <cell r="D2577">
            <v>1.73</v>
          </cell>
          <cell r="E2577">
            <v>1.17</v>
          </cell>
        </row>
        <row r="2578">
          <cell r="A2578" t="str">
            <v>4 S 09 002 90</v>
          </cell>
          <cell r="B2578" t="str">
            <v>Transporte comercial c/ carroc 15t rodov. pav.</v>
          </cell>
          <cell r="C2578" t="str">
            <v>tkm</v>
          </cell>
          <cell r="D2578">
            <v>0.69</v>
          </cell>
          <cell r="E2578">
            <v>0.47</v>
          </cell>
        </row>
        <row r="2579">
          <cell r="A2579" t="str">
            <v>4 S 09 002 91</v>
          </cell>
          <cell r="B2579" t="str">
            <v>Transporte comercial c/ basc. 10m3 rod. pav.</v>
          </cell>
          <cell r="C2579" t="str">
            <v>tkm</v>
          </cell>
          <cell r="D2579">
            <v>0.71</v>
          </cell>
          <cell r="E2579">
            <v>0.48</v>
          </cell>
        </row>
        <row r="2580">
          <cell r="A2580" t="str">
            <v>4 S 09 202 70</v>
          </cell>
          <cell r="B2580" t="str">
            <v>Transp. local de água c/ cam. tanque rodov. pav.</v>
          </cell>
          <cell r="C2580" t="str">
            <v>tkm</v>
          </cell>
          <cell r="D2580">
            <v>2.04</v>
          </cell>
          <cell r="E2580">
            <v>1.38</v>
          </cell>
        </row>
        <row r="2581">
          <cell r="A2581" t="str">
            <v>5 S 01 000 00</v>
          </cell>
          <cell r="B2581" t="str">
            <v>Desm. dest. e limp. áreas c/ arv. diam. até 0,15m</v>
          </cell>
          <cell r="C2581" t="str">
            <v>m2</v>
          </cell>
          <cell r="D2581">
            <v>0.63</v>
          </cell>
          <cell r="E2581">
            <v>0.43</v>
          </cell>
        </row>
        <row r="2582">
          <cell r="A2582" t="str">
            <v>5 S 01 010 00</v>
          </cell>
          <cell r="B2582" t="str">
            <v>Destocamento de árvores c/ diâm. 0,15 a 030m</v>
          </cell>
          <cell r="C2582" t="str">
            <v>und</v>
          </cell>
          <cell r="D2582">
            <v>54.69</v>
          </cell>
          <cell r="E2582">
            <v>37.07</v>
          </cell>
        </row>
        <row r="2583">
          <cell r="A2583" t="str">
            <v>5 S 01 011 00</v>
          </cell>
          <cell r="B2583" t="str">
            <v>Destocamento de árvores c/ diâm. &gt; 0,30m</v>
          </cell>
          <cell r="C2583" t="str">
            <v>und</v>
          </cell>
          <cell r="D2583">
            <v>136.72</v>
          </cell>
          <cell r="E2583">
            <v>92.67</v>
          </cell>
        </row>
        <row r="2584">
          <cell r="A2584" t="str">
            <v>5 S 01 100 01</v>
          </cell>
          <cell r="B2584" t="str">
            <v>Esc. carga transp. mat 1a cat DMT 50m</v>
          </cell>
          <cell r="C2584" t="str">
            <v>m3</v>
          </cell>
          <cell r="D2584">
            <v>3.19</v>
          </cell>
          <cell r="E2584">
            <v>2.16</v>
          </cell>
        </row>
        <row r="2585">
          <cell r="A2585" t="str">
            <v>5 S 01 100 09</v>
          </cell>
          <cell r="B2585" t="str">
            <v>Esc. carga tr. mat 1a c. DMT 50 a 200m c/carreg</v>
          </cell>
          <cell r="C2585" t="str">
            <v>m3</v>
          </cell>
          <cell r="D2585">
            <v>12.26</v>
          </cell>
          <cell r="E2585">
            <v>8.31</v>
          </cell>
        </row>
        <row r="2586">
          <cell r="A2586" t="str">
            <v>5 S 01 100 10</v>
          </cell>
          <cell r="B2586" t="str">
            <v>Esc. carga tr. mat 1a c. DMT 200 a 400m c/carreg</v>
          </cell>
          <cell r="C2586" t="str">
            <v>m3</v>
          </cell>
          <cell r="D2586">
            <v>13.34</v>
          </cell>
          <cell r="E2586">
            <v>9.0399999999999991</v>
          </cell>
        </row>
        <row r="2587">
          <cell r="A2587" t="str">
            <v>5 S 01 100 11</v>
          </cell>
          <cell r="B2587" t="str">
            <v>Esc. carga tr. mat 1a c. DMT 400 a 600m c/carreg</v>
          </cell>
          <cell r="C2587" t="str">
            <v>m3</v>
          </cell>
          <cell r="D2587">
            <v>13.96</v>
          </cell>
          <cell r="E2587">
            <v>9.4600000000000009</v>
          </cell>
        </row>
        <row r="2588">
          <cell r="A2588" t="str">
            <v>5 S 01 100 12</v>
          </cell>
          <cell r="B2588" t="str">
            <v>Esc. carga tr. mat 1a c. DMT 600 a 800m c/carreg</v>
          </cell>
          <cell r="C2588" t="str">
            <v>m3</v>
          </cell>
          <cell r="D2588">
            <v>14.53</v>
          </cell>
          <cell r="E2588">
            <v>9.85</v>
          </cell>
        </row>
        <row r="2589">
          <cell r="A2589" t="str">
            <v>5 S 01 100 13</v>
          </cell>
          <cell r="B2589" t="str">
            <v>Esc. carga tr. mat 1a c. DMT 800 a 1000m c/carreg</v>
          </cell>
          <cell r="C2589" t="str">
            <v>m3</v>
          </cell>
          <cell r="D2589">
            <v>15.48</v>
          </cell>
          <cell r="E2589">
            <v>10.49</v>
          </cell>
        </row>
        <row r="2590">
          <cell r="A2590" t="str">
            <v>5 S 01 100 14</v>
          </cell>
          <cell r="B2590" t="str">
            <v>Esc. carga tr. mat 1a c. DMT 1000 a 1200m c/carreg</v>
          </cell>
          <cell r="C2590" t="str">
            <v>m3</v>
          </cell>
          <cell r="D2590">
            <v>16.350000000000001</v>
          </cell>
          <cell r="E2590">
            <v>11.08</v>
          </cell>
        </row>
        <row r="2591">
          <cell r="A2591" t="str">
            <v>5 S 01 100 15</v>
          </cell>
          <cell r="B2591" t="str">
            <v>Esc. carga tr. mat 1a c. DMT 1200 a 1400m c/carreg</v>
          </cell>
          <cell r="C2591" t="str">
            <v>m3</v>
          </cell>
          <cell r="D2591">
            <v>16.690000000000001</v>
          </cell>
          <cell r="E2591">
            <v>11.31</v>
          </cell>
        </row>
        <row r="2592">
          <cell r="A2592" t="str">
            <v>5 S 01 100 16</v>
          </cell>
          <cell r="B2592" t="str">
            <v>Esc. carga tr. mat 1a c. DMT 1400 a 1600m c/carreg</v>
          </cell>
          <cell r="C2592" t="str">
            <v>m3</v>
          </cell>
          <cell r="D2592">
            <v>17.28</v>
          </cell>
          <cell r="E2592">
            <v>11.71</v>
          </cell>
        </row>
        <row r="2593">
          <cell r="A2593" t="str">
            <v>5 S 01 100 17</v>
          </cell>
          <cell r="B2593" t="str">
            <v>Esc. carga tr. mat 1a c. DMT 1600 a 1800m c/carreg</v>
          </cell>
          <cell r="C2593" t="str">
            <v>m3</v>
          </cell>
          <cell r="D2593">
            <v>18.21</v>
          </cell>
          <cell r="E2593">
            <v>12.34</v>
          </cell>
        </row>
        <row r="2594">
          <cell r="A2594" t="str">
            <v>5 S 01 100 18</v>
          </cell>
          <cell r="B2594" t="str">
            <v>Esc. carga tr. mat 1a c. DMT 1800 a 2000m c/carreg</v>
          </cell>
          <cell r="C2594" t="str">
            <v>m3</v>
          </cell>
          <cell r="D2594">
            <v>18.59</v>
          </cell>
          <cell r="E2594">
            <v>12.6</v>
          </cell>
        </row>
        <row r="2595">
          <cell r="A2595" t="str">
            <v>5 S 01 100 19</v>
          </cell>
          <cell r="B2595" t="str">
            <v>Esc. carga tr. mat 1a c. DMT 2000 a 3000m c/carreg</v>
          </cell>
          <cell r="C2595" t="str">
            <v>m3</v>
          </cell>
          <cell r="D2595">
            <v>21.45</v>
          </cell>
          <cell r="E2595">
            <v>14.54</v>
          </cell>
        </row>
        <row r="2596">
          <cell r="A2596" t="str">
            <v>5 S 01 100 20</v>
          </cell>
          <cell r="B2596" t="str">
            <v>Esc. carga tr. mat 1a c. DMT 3000 a 5000m c/carreg</v>
          </cell>
          <cell r="C2596" t="str">
            <v>m3</v>
          </cell>
          <cell r="D2596">
            <v>27.87</v>
          </cell>
          <cell r="E2596">
            <v>18.89</v>
          </cell>
        </row>
        <row r="2597">
          <cell r="A2597" t="str">
            <v>5 S 01 100 22</v>
          </cell>
          <cell r="B2597" t="str">
            <v>Esc. carga transp. mat 1a cat DMT 50 a 200m c/e</v>
          </cell>
          <cell r="C2597" t="str">
            <v>m3</v>
          </cell>
          <cell r="D2597">
            <v>9.91</v>
          </cell>
          <cell r="E2597">
            <v>6.72</v>
          </cell>
        </row>
        <row r="2598">
          <cell r="A2598" t="str">
            <v>5 S 01 100 23</v>
          </cell>
          <cell r="B2598" t="str">
            <v>Esc. carga transp. mat 1a cat DMT 200 a 400m c/e</v>
          </cell>
          <cell r="C2598" t="str">
            <v>m3</v>
          </cell>
          <cell r="D2598">
            <v>10.74</v>
          </cell>
          <cell r="E2598">
            <v>7.28</v>
          </cell>
        </row>
        <row r="2599">
          <cell r="A2599" t="str">
            <v>5 S 01 100 24</v>
          </cell>
          <cell r="B2599" t="str">
            <v>Esc. carga transp. mat 1a cat DMT 400 a 600m c/e</v>
          </cell>
          <cell r="C2599" t="str">
            <v>m3</v>
          </cell>
          <cell r="D2599">
            <v>11.54</v>
          </cell>
          <cell r="E2599">
            <v>7.82</v>
          </cell>
        </row>
        <row r="2600">
          <cell r="A2600" t="str">
            <v>5 S 01 100 25</v>
          </cell>
          <cell r="B2600" t="str">
            <v>Esc. carga transp. mat 1a cat DMT 600 a 800m c/e</v>
          </cell>
          <cell r="C2600" t="str">
            <v>m3</v>
          </cell>
          <cell r="D2600">
            <v>12.42</v>
          </cell>
          <cell r="E2600">
            <v>8.42</v>
          </cell>
        </row>
        <row r="2601">
          <cell r="A2601" t="str">
            <v>5 S 01 100 26</v>
          </cell>
          <cell r="B2601" t="str">
            <v>Esc. carga transp. mat 1a cat DMT 800 a 1000m c/e</v>
          </cell>
          <cell r="C2601" t="str">
            <v>m3</v>
          </cell>
          <cell r="D2601">
            <v>12.97</v>
          </cell>
          <cell r="E2601">
            <v>8.7899999999999991</v>
          </cell>
        </row>
        <row r="2602">
          <cell r="A2602" t="str">
            <v>5 S 01 100 27</v>
          </cell>
          <cell r="B2602" t="str">
            <v>Esc. carga transp. mat 1a cat DMT 1000 a 1200m c/e</v>
          </cell>
          <cell r="C2602" t="str">
            <v>m3</v>
          </cell>
          <cell r="D2602">
            <v>13.97</v>
          </cell>
          <cell r="E2602">
            <v>9.4700000000000006</v>
          </cell>
        </row>
        <row r="2603">
          <cell r="A2603" t="str">
            <v>5 S 01 100 28</v>
          </cell>
          <cell r="B2603" t="str">
            <v>Esc. carga transp. mat 1a cat DMT 1200 a 1400m c/e</v>
          </cell>
          <cell r="C2603" t="str">
            <v>m3</v>
          </cell>
          <cell r="D2603">
            <v>14.56</v>
          </cell>
          <cell r="E2603">
            <v>9.8699999999999992</v>
          </cell>
        </row>
        <row r="2604">
          <cell r="A2604" t="str">
            <v>5 S 01 100 29</v>
          </cell>
          <cell r="B2604" t="str">
            <v>Esc. carga transp. mat 1a cat DMT 1400 a 1600m c/e</v>
          </cell>
          <cell r="C2604" t="str">
            <v>m3</v>
          </cell>
          <cell r="D2604">
            <v>15.12</v>
          </cell>
          <cell r="E2604">
            <v>10.25</v>
          </cell>
        </row>
        <row r="2605">
          <cell r="A2605" t="str">
            <v>5 S 01 100 30</v>
          </cell>
          <cell r="B2605" t="str">
            <v>Esc. carga transp .mat 1a cat DMT 1600 a 1800m c/e</v>
          </cell>
          <cell r="C2605" t="str">
            <v>m3</v>
          </cell>
          <cell r="D2605">
            <v>15.58</v>
          </cell>
          <cell r="E2605">
            <v>10.56</v>
          </cell>
        </row>
        <row r="2606">
          <cell r="A2606" t="str">
            <v>5 S 01 100 31</v>
          </cell>
          <cell r="B2606" t="str">
            <v>Esc. carga transp. mat 1a cat DMT 1800 a 2000m c/e</v>
          </cell>
          <cell r="C2606" t="str">
            <v>m3</v>
          </cell>
          <cell r="D2606">
            <v>16.260000000000002</v>
          </cell>
          <cell r="E2606">
            <v>11.02</v>
          </cell>
        </row>
        <row r="2607">
          <cell r="A2607" t="str">
            <v>5 S 01 100 32</v>
          </cell>
          <cell r="B2607" t="str">
            <v>Esc. carga transp. mat 1a cat DMT 2000 a 3000m c/e</v>
          </cell>
          <cell r="C2607" t="str">
            <v>m3</v>
          </cell>
          <cell r="D2607">
            <v>19.11</v>
          </cell>
          <cell r="E2607">
            <v>12.95</v>
          </cell>
        </row>
        <row r="2608">
          <cell r="A2608" t="str">
            <v>5 S 01 100 33</v>
          </cell>
          <cell r="B2608" t="str">
            <v>Esc. carga transp. mat 1a cat DMT 3000 a 5000m c/e</v>
          </cell>
          <cell r="C2608" t="str">
            <v>m3</v>
          </cell>
          <cell r="D2608">
            <v>25.14</v>
          </cell>
          <cell r="E2608">
            <v>17.04</v>
          </cell>
        </row>
        <row r="2609">
          <cell r="A2609" t="str">
            <v>5 S 01 101 01</v>
          </cell>
          <cell r="B2609" t="str">
            <v>Esc. carga transp. mat 2a cat DMT 50m</v>
          </cell>
          <cell r="C2609" t="str">
            <v>m3</v>
          </cell>
          <cell r="D2609">
            <v>5.53</v>
          </cell>
          <cell r="E2609">
            <v>3.75</v>
          </cell>
        </row>
        <row r="2610">
          <cell r="A2610" t="str">
            <v>5 S 01 101 09</v>
          </cell>
          <cell r="B2610" t="str">
            <v>Esc. carga tr. mat 2a c. DMT 50 a 200m c/carreg</v>
          </cell>
          <cell r="C2610" t="str">
            <v>m3</v>
          </cell>
          <cell r="D2610">
            <v>18.5</v>
          </cell>
          <cell r="E2610">
            <v>12.54</v>
          </cell>
        </row>
        <row r="2611">
          <cell r="A2611" t="str">
            <v>5 S 01 101 10</v>
          </cell>
          <cell r="B2611" t="str">
            <v>Esc. carga tr. mat 2a c. DMT 200 a 400m c/carreg</v>
          </cell>
          <cell r="C2611" t="str">
            <v>m3</v>
          </cell>
          <cell r="D2611">
            <v>19.77</v>
          </cell>
          <cell r="E2611">
            <v>13.4</v>
          </cell>
        </row>
        <row r="2612">
          <cell r="A2612" t="str">
            <v>5 S 01 101 11</v>
          </cell>
          <cell r="B2612" t="str">
            <v>Esc. carga tr. mat 2a c. DMT 400 a 600m c/carreg</v>
          </cell>
          <cell r="C2612" t="str">
            <v>m3</v>
          </cell>
          <cell r="D2612">
            <v>21.01</v>
          </cell>
          <cell r="E2612">
            <v>14.24</v>
          </cell>
        </row>
        <row r="2613">
          <cell r="A2613" t="str">
            <v>5 S 01 101 12</v>
          </cell>
          <cell r="B2613" t="str">
            <v>Esc. carga tr. mat 2a c. DMT 600 a 800m c/carreg</v>
          </cell>
          <cell r="C2613" t="str">
            <v>m3</v>
          </cell>
          <cell r="D2613">
            <v>21.95</v>
          </cell>
          <cell r="E2613">
            <v>14.88</v>
          </cell>
        </row>
        <row r="2614">
          <cell r="A2614" t="str">
            <v>5 S 01 101 13</v>
          </cell>
          <cell r="B2614" t="str">
            <v>Esc. carga tr. mat 2a c. DMT 800 a 1000m c/carreg</v>
          </cell>
          <cell r="C2614" t="str">
            <v>m3</v>
          </cell>
          <cell r="D2614">
            <v>22.62</v>
          </cell>
          <cell r="E2614">
            <v>15.33</v>
          </cell>
        </row>
        <row r="2615">
          <cell r="A2615" t="str">
            <v>5 S 01 101 14</v>
          </cell>
          <cell r="B2615" t="str">
            <v>Esc. carga tr. mat 2a c. DMT 1000 a 1200m c/carreg</v>
          </cell>
          <cell r="C2615" t="str">
            <v>m3</v>
          </cell>
          <cell r="D2615">
            <v>23.61</v>
          </cell>
          <cell r="E2615">
            <v>16</v>
          </cell>
        </row>
        <row r="2616">
          <cell r="A2616" t="str">
            <v>5 S 01 101 15</v>
          </cell>
          <cell r="B2616" t="str">
            <v>Esc. carga tr. mat 2a c. DMT 1200 a 1400m c/carreg</v>
          </cell>
          <cell r="C2616" t="str">
            <v>m3</v>
          </cell>
          <cell r="D2616">
            <v>24.3</v>
          </cell>
          <cell r="E2616">
            <v>16.47</v>
          </cell>
        </row>
        <row r="2617">
          <cell r="A2617" t="str">
            <v>5 S 01 101 16</v>
          </cell>
          <cell r="B2617" t="str">
            <v>Esc. carga tr. mat 2a c. DMT 1400 a 1600m c/carreg</v>
          </cell>
          <cell r="C2617" t="str">
            <v>m3</v>
          </cell>
          <cell r="D2617">
            <v>25.1</v>
          </cell>
          <cell r="E2617">
            <v>17.010000000000002</v>
          </cell>
        </row>
        <row r="2618">
          <cell r="A2618" t="str">
            <v>5 S 01 101 17</v>
          </cell>
          <cell r="B2618" t="str">
            <v>Esc. carga tr. mat 2a c. DMT 1600 a 1800m c/carreg</v>
          </cell>
          <cell r="C2618" t="str">
            <v>m3</v>
          </cell>
          <cell r="D2618">
            <v>25.51</v>
          </cell>
          <cell r="E2618">
            <v>17.29</v>
          </cell>
        </row>
        <row r="2619">
          <cell r="A2619" t="str">
            <v>5 S 01 101 18</v>
          </cell>
          <cell r="B2619" t="str">
            <v>Esc. carga tr. mat 2a c. DMT 1800 a 2000m c/carreg</v>
          </cell>
          <cell r="C2619" t="str">
            <v>m3</v>
          </cell>
          <cell r="D2619">
            <v>26.76</v>
          </cell>
          <cell r="E2619">
            <v>18.14</v>
          </cell>
        </row>
        <row r="2620">
          <cell r="A2620" t="str">
            <v>5 S 01 101 19</v>
          </cell>
          <cell r="B2620" t="str">
            <v>Esc. carga tr. mat 2a c. DMT 2000 a 3000m c/carreg</v>
          </cell>
          <cell r="C2620" t="str">
            <v>m3</v>
          </cell>
          <cell r="D2620">
            <v>29.52</v>
          </cell>
          <cell r="E2620">
            <v>20.010000000000002</v>
          </cell>
        </row>
        <row r="2621">
          <cell r="A2621" t="str">
            <v>5 S 01 101 20</v>
          </cell>
          <cell r="B2621" t="str">
            <v>Esc. carga tr. mat 2a c. DMT 3000 a 5000m c/carreg</v>
          </cell>
          <cell r="C2621" t="str">
            <v>m3</v>
          </cell>
          <cell r="D2621">
            <v>36.840000000000003</v>
          </cell>
          <cell r="E2621">
            <v>24.97</v>
          </cell>
        </row>
        <row r="2622">
          <cell r="A2622" t="str">
            <v>5 S 01 101 22</v>
          </cell>
          <cell r="B2622" t="str">
            <v>Esc. carga transp. mat 2a cat DMT 50 a 200m c/e</v>
          </cell>
          <cell r="C2622" t="str">
            <v>m3</v>
          </cell>
          <cell r="D2622">
            <v>13.81</v>
          </cell>
          <cell r="E2622">
            <v>9.36</v>
          </cell>
        </row>
        <row r="2623">
          <cell r="A2623" t="str">
            <v>5 S 01 101 23</v>
          </cell>
          <cell r="B2623" t="str">
            <v>Esc. carga transp. mat 2a cat DMT 200 a 400m c/e</v>
          </cell>
          <cell r="C2623" t="str">
            <v>m3</v>
          </cell>
          <cell r="D2623">
            <v>14.8</v>
          </cell>
          <cell r="E2623">
            <v>10.029999999999999</v>
          </cell>
        </row>
        <row r="2624">
          <cell r="A2624" t="str">
            <v>5 S 01 101 24</v>
          </cell>
          <cell r="B2624" t="str">
            <v>Esc. carga transp. mat 2a cat DMT 400 a 600m c/e</v>
          </cell>
          <cell r="C2624" t="str">
            <v>m3</v>
          </cell>
          <cell r="D2624">
            <v>15.7</v>
          </cell>
          <cell r="E2624">
            <v>10.64</v>
          </cell>
        </row>
        <row r="2625">
          <cell r="A2625" t="str">
            <v>5 S 01 101 25</v>
          </cell>
          <cell r="B2625" t="str">
            <v>Esc. carga transp. mat 2a cat DMT 600 a 800m c/e</v>
          </cell>
          <cell r="C2625" t="str">
            <v>m3</v>
          </cell>
          <cell r="D2625">
            <v>16.45</v>
          </cell>
          <cell r="E2625">
            <v>11.15</v>
          </cell>
        </row>
        <row r="2626">
          <cell r="A2626" t="str">
            <v>5 S 01 101 26</v>
          </cell>
          <cell r="B2626" t="str">
            <v>Esc. carga transp. mat 2a cat DMT 800 a 1000m c/e</v>
          </cell>
          <cell r="C2626" t="str">
            <v>m3</v>
          </cell>
          <cell r="D2626">
            <v>17.93</v>
          </cell>
          <cell r="E2626">
            <v>12.15</v>
          </cell>
        </row>
        <row r="2627">
          <cell r="A2627" t="str">
            <v>5 S 01 101 27</v>
          </cell>
          <cell r="B2627" t="str">
            <v>Esc. carga transp. mat 2a cat DMT 1000 a 1200m c/e</v>
          </cell>
          <cell r="C2627" t="str">
            <v>m3</v>
          </cell>
          <cell r="D2627">
            <v>18.62</v>
          </cell>
          <cell r="E2627">
            <v>12.62</v>
          </cell>
        </row>
        <row r="2628">
          <cell r="A2628" t="str">
            <v>5 S 01 101 28</v>
          </cell>
          <cell r="B2628" t="str">
            <v>Esc. carga transp. mat 2a cat DMT 1200 a 1400m c/e</v>
          </cell>
          <cell r="C2628" t="str">
            <v>m3</v>
          </cell>
          <cell r="D2628">
            <v>19.489999999999998</v>
          </cell>
          <cell r="E2628">
            <v>13.21</v>
          </cell>
        </row>
        <row r="2629">
          <cell r="A2629" t="str">
            <v>5 S 01 101 29</v>
          </cell>
          <cell r="B2629" t="str">
            <v>Esc. carga transp. mat 2a cat DMT 1400 a 1600m c/e</v>
          </cell>
          <cell r="C2629" t="str">
            <v>m3</v>
          </cell>
          <cell r="D2629">
            <v>19.93</v>
          </cell>
          <cell r="E2629">
            <v>13.51</v>
          </cell>
        </row>
        <row r="2630">
          <cell r="A2630" t="str">
            <v>5 S 01 101 30</v>
          </cell>
          <cell r="B2630" t="str">
            <v>Esc. carga transp. mat 2a cat DMT 1600 a 1800m c/e</v>
          </cell>
          <cell r="C2630" t="str">
            <v>m3</v>
          </cell>
          <cell r="D2630">
            <v>20.239999999999998</v>
          </cell>
          <cell r="E2630">
            <v>13.72</v>
          </cell>
        </row>
        <row r="2631">
          <cell r="A2631" t="str">
            <v>5 S 01 101 31</v>
          </cell>
          <cell r="B2631" t="str">
            <v>Esc. carga transp. mat 2a cat DMT 1800 a 2000m c/e</v>
          </cell>
          <cell r="C2631" t="str">
            <v>m3</v>
          </cell>
          <cell r="D2631">
            <v>21.85</v>
          </cell>
          <cell r="E2631">
            <v>14.81</v>
          </cell>
        </row>
        <row r="2632">
          <cell r="A2632" t="str">
            <v>5 S 01 101 32</v>
          </cell>
          <cell r="B2632" t="str">
            <v>Esc. carga transp. mat 2a cat DMT 2000 a 3000m c/e</v>
          </cell>
          <cell r="C2632" t="str">
            <v>m3</v>
          </cell>
          <cell r="D2632">
            <v>24.71</v>
          </cell>
          <cell r="E2632">
            <v>16.75</v>
          </cell>
        </row>
        <row r="2633">
          <cell r="A2633" t="str">
            <v>5 S 01 101 33</v>
          </cell>
          <cell r="B2633" t="str">
            <v>Esc. carga transp. mat 2a cat DMT 3000 a 5000m c/e</v>
          </cell>
          <cell r="C2633" t="str">
            <v>m3</v>
          </cell>
          <cell r="D2633">
            <v>31.37</v>
          </cell>
          <cell r="E2633">
            <v>21.26</v>
          </cell>
        </row>
        <row r="2634">
          <cell r="A2634" t="str">
            <v>5 S 01 102 01</v>
          </cell>
          <cell r="B2634" t="str">
            <v>Esc. carga transp. mat 3a cat DMT até 50m</v>
          </cell>
          <cell r="C2634" t="str">
            <v>m3</v>
          </cell>
          <cell r="D2634">
            <v>34.270000000000003</v>
          </cell>
          <cell r="E2634">
            <v>23.23</v>
          </cell>
        </row>
        <row r="2635">
          <cell r="A2635" t="str">
            <v>5 S 01 102 02</v>
          </cell>
          <cell r="B2635" t="str">
            <v>Esc. carga transp. mat 3a cat DMT 50 a 200m</v>
          </cell>
          <cell r="C2635" t="str">
            <v>m3</v>
          </cell>
          <cell r="D2635">
            <v>43.88</v>
          </cell>
          <cell r="E2635">
            <v>29.74</v>
          </cell>
        </row>
        <row r="2636">
          <cell r="A2636" t="str">
            <v>5 S 01 102 03</v>
          </cell>
          <cell r="B2636" t="str">
            <v>Esc. carga transp. mat 3a cat DMT 200 a 400m</v>
          </cell>
          <cell r="C2636" t="str">
            <v>m3</v>
          </cell>
          <cell r="D2636">
            <v>47.73</v>
          </cell>
          <cell r="E2636">
            <v>32.35</v>
          </cell>
        </row>
        <row r="2637">
          <cell r="A2637" t="str">
            <v>5 S 01 102 04</v>
          </cell>
          <cell r="B2637" t="str">
            <v>Esc. carga transp. mat 3a cat DMT 400 a 600m</v>
          </cell>
          <cell r="C2637" t="str">
            <v>m3</v>
          </cell>
          <cell r="D2637">
            <v>48.43</v>
          </cell>
          <cell r="E2637">
            <v>32.83</v>
          </cell>
        </row>
        <row r="2638">
          <cell r="A2638" t="str">
            <v>5 S 01 102 05</v>
          </cell>
          <cell r="B2638" t="str">
            <v>Esc. carga transp. mat 3a cat DMT 600 a 800m</v>
          </cell>
          <cell r="C2638" t="str">
            <v>m3</v>
          </cell>
          <cell r="D2638">
            <v>50.59</v>
          </cell>
          <cell r="E2638">
            <v>34.29</v>
          </cell>
        </row>
        <row r="2639">
          <cell r="A2639" t="str">
            <v>5 S 01 102 06</v>
          </cell>
          <cell r="B2639" t="str">
            <v>Esc. carga transp. mat 3a cat DMT 800 a 1000m</v>
          </cell>
          <cell r="C2639" t="str">
            <v>m3</v>
          </cell>
          <cell r="D2639">
            <v>51.55</v>
          </cell>
          <cell r="E2639">
            <v>34.94</v>
          </cell>
        </row>
        <row r="2640">
          <cell r="A2640" t="str">
            <v>5 S 01 102 07</v>
          </cell>
          <cell r="B2640" t="str">
            <v>Esc. carga transp. mat 3a cat DMT 1000 a 1200m</v>
          </cell>
          <cell r="C2640" t="str">
            <v>m3</v>
          </cell>
          <cell r="D2640">
            <v>53.47</v>
          </cell>
          <cell r="E2640">
            <v>36.24</v>
          </cell>
        </row>
        <row r="2641">
          <cell r="A2641" t="str">
            <v>5 S 01 510 00</v>
          </cell>
          <cell r="B2641" t="str">
            <v>Compactação de aterros a 95% proctor normal</v>
          </cell>
          <cell r="C2641" t="str">
            <v>m3</v>
          </cell>
          <cell r="D2641">
            <v>4.68</v>
          </cell>
          <cell r="E2641">
            <v>3.17</v>
          </cell>
        </row>
        <row r="2642">
          <cell r="A2642" t="str">
            <v>5 S 01 511 00</v>
          </cell>
          <cell r="B2642" t="str">
            <v>Compactação de aterros a 100% proctor normal</v>
          </cell>
          <cell r="C2642" t="str">
            <v>m3</v>
          </cell>
          <cell r="D2642">
            <v>5.56</v>
          </cell>
          <cell r="E2642">
            <v>3.77</v>
          </cell>
        </row>
        <row r="2643">
          <cell r="A2643" t="str">
            <v>5 S 01 513 01</v>
          </cell>
          <cell r="B2643" t="str">
            <v>Compactação de material de "bota-fora"</v>
          </cell>
          <cell r="C2643" t="str">
            <v>m3</v>
          </cell>
          <cell r="D2643">
            <v>3.6</v>
          </cell>
          <cell r="E2643">
            <v>2.44</v>
          </cell>
        </row>
        <row r="2644">
          <cell r="A2644" t="str">
            <v>5 S 02 100 00</v>
          </cell>
          <cell r="B2644" t="str">
            <v>Reforço do subleito</v>
          </cell>
          <cell r="C2644" t="str">
            <v>m3</v>
          </cell>
          <cell r="D2644">
            <v>18.71</v>
          </cell>
          <cell r="E2644">
            <v>12.68</v>
          </cell>
        </row>
        <row r="2645">
          <cell r="A2645" t="str">
            <v>5 S 02 110 00</v>
          </cell>
          <cell r="B2645" t="str">
            <v>Regularização do subleito</v>
          </cell>
          <cell r="C2645" t="str">
            <v>m2</v>
          </cell>
          <cell r="D2645">
            <v>1.42</v>
          </cell>
          <cell r="E2645">
            <v>0.96</v>
          </cell>
        </row>
        <row r="2646">
          <cell r="A2646" t="str">
            <v>5 S 02 110 01</v>
          </cell>
          <cell r="B2646" t="str">
            <v>Regul. subleito c/ fresa. corte contr. aut. greide</v>
          </cell>
          <cell r="C2646" t="str">
            <v>m2</v>
          </cell>
          <cell r="D2646">
            <v>1.86</v>
          </cell>
          <cell r="E2646">
            <v>1.26</v>
          </cell>
        </row>
        <row r="2647">
          <cell r="A2647" t="str">
            <v>5 S 02 200 00</v>
          </cell>
          <cell r="B2647" t="str">
            <v>Sub-base solo estabilizado granul. s/ mistura</v>
          </cell>
          <cell r="C2647" t="str">
            <v>m3</v>
          </cell>
          <cell r="D2647">
            <v>18.71</v>
          </cell>
          <cell r="E2647">
            <v>12.68</v>
          </cell>
        </row>
        <row r="2648">
          <cell r="A2648" t="str">
            <v>5 S 02 200 01</v>
          </cell>
          <cell r="B2648" t="str">
            <v>Base solo estabilizado granul. s/ mistura</v>
          </cell>
          <cell r="C2648" t="str">
            <v>m3</v>
          </cell>
          <cell r="D2648">
            <v>18.71</v>
          </cell>
          <cell r="E2648">
            <v>12.68</v>
          </cell>
        </row>
        <row r="2649">
          <cell r="A2649" t="str">
            <v>5 S 02 201 00</v>
          </cell>
          <cell r="B2649" t="str">
            <v>Recomposição camada de base s/ adição de material</v>
          </cell>
          <cell r="C2649" t="str">
            <v>m2</v>
          </cell>
          <cell r="D2649">
            <v>1.42</v>
          </cell>
          <cell r="E2649">
            <v>0.96</v>
          </cell>
        </row>
        <row r="2650">
          <cell r="A2650" t="str">
            <v>5 S 02 210 00</v>
          </cell>
          <cell r="B2650" t="str">
            <v>Sub-base estabiliz. granul. c/ mist. solo na pista</v>
          </cell>
          <cell r="C2650" t="str">
            <v>m3</v>
          </cell>
          <cell r="D2650">
            <v>20.03</v>
          </cell>
          <cell r="E2650">
            <v>13.58</v>
          </cell>
        </row>
        <row r="2651">
          <cell r="A2651" t="str">
            <v>5 S 02 210 01</v>
          </cell>
          <cell r="B2651" t="str">
            <v>Sub-base estab. granul.c/mist. solo-areia na pista</v>
          </cell>
          <cell r="C2651" t="str">
            <v>m3</v>
          </cell>
          <cell r="D2651">
            <v>23.35</v>
          </cell>
          <cell r="E2651">
            <v>15.83</v>
          </cell>
        </row>
        <row r="2652">
          <cell r="A2652" t="str">
            <v>5 S 02 210 02</v>
          </cell>
          <cell r="B2652" t="str">
            <v>Base estabiliz.granul.c/ mist. solo areia na pista</v>
          </cell>
          <cell r="C2652" t="str">
            <v>m3</v>
          </cell>
          <cell r="D2652">
            <v>23.35</v>
          </cell>
          <cell r="E2652">
            <v>15.83</v>
          </cell>
        </row>
        <row r="2653">
          <cell r="A2653" t="str">
            <v>5 S 02 210 51</v>
          </cell>
          <cell r="B2653" t="str">
            <v>Sub-base est.gran.c/mist.solo-areia na pista AC</v>
          </cell>
          <cell r="C2653" t="str">
            <v>m3</v>
          </cell>
          <cell r="D2653">
            <v>54.63</v>
          </cell>
          <cell r="E2653">
            <v>37.03</v>
          </cell>
        </row>
        <row r="2654">
          <cell r="A2654" t="str">
            <v>5 S 02 210 52</v>
          </cell>
          <cell r="B2654" t="str">
            <v>Base estab.gran.c/mist.solo areia na pista AC</v>
          </cell>
          <cell r="C2654" t="str">
            <v>m3</v>
          </cell>
          <cell r="D2654">
            <v>54.63</v>
          </cell>
          <cell r="E2654">
            <v>37.03</v>
          </cell>
        </row>
        <row r="2655">
          <cell r="A2655" t="str">
            <v>5 S 02 220 00</v>
          </cell>
          <cell r="B2655" t="str">
            <v>Base estabilizada granul. c/ mistura solo-brita</v>
          </cell>
          <cell r="C2655" t="str">
            <v>m3</v>
          </cell>
          <cell r="D2655">
            <v>70.989999999999995</v>
          </cell>
          <cell r="E2655">
            <v>48.12</v>
          </cell>
        </row>
        <row r="2656">
          <cell r="A2656" t="str">
            <v>5 S 02 220 50</v>
          </cell>
          <cell r="B2656" t="str">
            <v>Base estabilizada granul.c/mist. solo-brita BC</v>
          </cell>
          <cell r="C2656" t="str">
            <v>m3</v>
          </cell>
          <cell r="D2656">
            <v>116.89</v>
          </cell>
          <cell r="E2656">
            <v>79.23</v>
          </cell>
        </row>
        <row r="2657">
          <cell r="A2657" t="str">
            <v>5 S 02 230 00</v>
          </cell>
          <cell r="B2657" t="str">
            <v>Base de brita graduada</v>
          </cell>
          <cell r="C2657" t="str">
            <v>m3</v>
          </cell>
          <cell r="D2657">
            <v>116.98</v>
          </cell>
          <cell r="E2657">
            <v>79.290000000000006</v>
          </cell>
        </row>
        <row r="2658">
          <cell r="A2658" t="str">
            <v>5 S 02 230 01</v>
          </cell>
          <cell r="B2658" t="str">
            <v>Base brita grad.c/distr.agreg. contr. autom.greide</v>
          </cell>
          <cell r="C2658" t="str">
            <v>m3</v>
          </cell>
          <cell r="D2658">
            <v>116.77</v>
          </cell>
          <cell r="E2658">
            <v>79.150000000000006</v>
          </cell>
        </row>
        <row r="2659">
          <cell r="A2659" t="str">
            <v>5 S 02 230 50</v>
          </cell>
          <cell r="B2659" t="str">
            <v>Base de brita graduada BC</v>
          </cell>
          <cell r="C2659" t="str">
            <v>m3</v>
          </cell>
          <cell r="D2659">
            <v>231.7</v>
          </cell>
          <cell r="E2659">
            <v>157.05000000000001</v>
          </cell>
        </row>
        <row r="2660">
          <cell r="A2660" t="str">
            <v>5 S 02 230 51</v>
          </cell>
          <cell r="B2660" t="str">
            <v>Base brita grad.c/dist.agreg.contr.aut.greide BC</v>
          </cell>
          <cell r="C2660" t="str">
            <v>m3</v>
          </cell>
          <cell r="D2660">
            <v>231.49</v>
          </cell>
          <cell r="E2660">
            <v>156.91</v>
          </cell>
        </row>
        <row r="2661">
          <cell r="A2661" t="str">
            <v>5 S 02 231 00</v>
          </cell>
          <cell r="B2661" t="str">
            <v>Base de macadame hidraúlico</v>
          </cell>
          <cell r="C2661" t="str">
            <v>m3</v>
          </cell>
          <cell r="D2661">
            <v>103.13</v>
          </cell>
          <cell r="E2661">
            <v>69.900000000000006</v>
          </cell>
        </row>
        <row r="2662">
          <cell r="A2662" t="str">
            <v>5 S 02 231 50</v>
          </cell>
          <cell r="B2662" t="str">
            <v>Base de macadame hidraúlico BC</v>
          </cell>
          <cell r="C2662" t="str">
            <v>m3</v>
          </cell>
          <cell r="D2662">
            <v>210.68</v>
          </cell>
          <cell r="E2662">
            <v>142.80000000000001</v>
          </cell>
        </row>
        <row r="2663">
          <cell r="A2663" t="str">
            <v>5 S 02 240 11</v>
          </cell>
          <cell r="B2663" t="str">
            <v>Recomposição camada de base c/ adição de cimento</v>
          </cell>
          <cell r="C2663" t="str">
            <v>m3</v>
          </cell>
          <cell r="D2663">
            <v>79.180000000000007</v>
          </cell>
          <cell r="E2663">
            <v>53.67</v>
          </cell>
        </row>
        <row r="2664">
          <cell r="A2664" t="str">
            <v>5 S 02 241 01</v>
          </cell>
          <cell r="B2664" t="str">
            <v>Base de solo cimento com mistura em usina</v>
          </cell>
          <cell r="C2664" t="str">
            <v>m3</v>
          </cell>
          <cell r="D2664">
            <v>169.34</v>
          </cell>
          <cell r="E2664">
            <v>114.78</v>
          </cell>
        </row>
        <row r="2665">
          <cell r="A2665" t="str">
            <v>5 S 02 243 01</v>
          </cell>
          <cell r="B2665" t="str">
            <v>Sub-base solo melhorado c/cimento c/mist. em usina</v>
          </cell>
          <cell r="C2665" t="str">
            <v>m3</v>
          </cell>
          <cell r="D2665">
            <v>106.58</v>
          </cell>
          <cell r="E2665">
            <v>72.239999999999995</v>
          </cell>
        </row>
        <row r="2666">
          <cell r="A2666" t="str">
            <v>5 S 02 300 00</v>
          </cell>
          <cell r="B2666" t="str">
            <v>Imprimação</v>
          </cell>
          <cell r="C2666" t="str">
            <v>m2</v>
          </cell>
          <cell r="D2666">
            <v>0.43</v>
          </cell>
          <cell r="E2666">
            <v>0.28999999999999998</v>
          </cell>
        </row>
        <row r="2667">
          <cell r="A2667" t="str">
            <v>5 S 02 400 00</v>
          </cell>
          <cell r="B2667" t="str">
            <v>Pintura de ligação</v>
          </cell>
          <cell r="C2667" t="str">
            <v>m2</v>
          </cell>
          <cell r="D2667">
            <v>0.3</v>
          </cell>
          <cell r="E2667">
            <v>0.2</v>
          </cell>
        </row>
        <row r="2668">
          <cell r="A2668" t="str">
            <v>5 S 02 500 01</v>
          </cell>
          <cell r="B2668" t="str">
            <v>Tratamento superficial simples c/ emulsão</v>
          </cell>
          <cell r="C2668" t="str">
            <v>m2</v>
          </cell>
          <cell r="D2668">
            <v>1.52</v>
          </cell>
          <cell r="E2668">
            <v>1.03</v>
          </cell>
        </row>
        <row r="2669">
          <cell r="A2669" t="str">
            <v>5 S 02 500 02</v>
          </cell>
          <cell r="B2669" t="str">
            <v>Tratamento superficial simples c/ banho diluído</v>
          </cell>
          <cell r="C2669" t="str">
            <v>m2</v>
          </cell>
          <cell r="D2669">
            <v>1.81</v>
          </cell>
          <cell r="E2669">
            <v>1.23</v>
          </cell>
        </row>
        <row r="2670">
          <cell r="A2670" t="str">
            <v>5 S 02 500 50</v>
          </cell>
          <cell r="B2670" t="str">
            <v>Tratamento superficial simples c/ CAP BC</v>
          </cell>
          <cell r="C2670" t="str">
            <v>m2</v>
          </cell>
          <cell r="D2670">
            <v>2.23</v>
          </cell>
          <cell r="E2670">
            <v>1.51</v>
          </cell>
        </row>
        <row r="2671">
          <cell r="A2671" t="str">
            <v>5 S 02 500 51</v>
          </cell>
          <cell r="B2671" t="str">
            <v>Tratamento superficial simples c/ emulsão BC</v>
          </cell>
          <cell r="C2671" t="str">
            <v>m2</v>
          </cell>
          <cell r="D2671">
            <v>2.09</v>
          </cell>
          <cell r="E2671">
            <v>1.42</v>
          </cell>
        </row>
        <row r="2672">
          <cell r="A2672" t="str">
            <v>5 S 02 500 52</v>
          </cell>
          <cell r="B2672" t="str">
            <v>Tratamento superficial simples c/banho diluído BC</v>
          </cell>
          <cell r="C2672" t="str">
            <v>m2</v>
          </cell>
          <cell r="D2672">
            <v>2.39</v>
          </cell>
          <cell r="E2672">
            <v>1.62</v>
          </cell>
        </row>
        <row r="2673">
          <cell r="A2673" t="str">
            <v>5 S 02 501 01</v>
          </cell>
          <cell r="B2673" t="str">
            <v>Tratamento superficial duplo c/ emulsão</v>
          </cell>
          <cell r="C2673" t="str">
            <v>m2</v>
          </cell>
          <cell r="D2673">
            <v>4.72</v>
          </cell>
          <cell r="E2673">
            <v>3.2</v>
          </cell>
        </row>
        <row r="2674">
          <cell r="A2674" t="str">
            <v>5 S 02 501 02</v>
          </cell>
          <cell r="B2674" t="str">
            <v>Tratamento superficial duplo c/ banho diluído</v>
          </cell>
          <cell r="C2674" t="str">
            <v>m2</v>
          </cell>
          <cell r="D2674">
            <v>5.33</v>
          </cell>
          <cell r="E2674">
            <v>3.61</v>
          </cell>
        </row>
        <row r="2675">
          <cell r="A2675" t="str">
            <v>5 S 02 501 50</v>
          </cell>
          <cell r="B2675" t="str">
            <v>Tratamento superficial duplo c/ CAP BC</v>
          </cell>
          <cell r="C2675" t="str">
            <v>m2</v>
          </cell>
          <cell r="D2675">
            <v>6.51</v>
          </cell>
          <cell r="E2675">
            <v>4.41</v>
          </cell>
        </row>
        <row r="2676">
          <cell r="A2676" t="str">
            <v>5 S 02 501 51</v>
          </cell>
          <cell r="B2676" t="str">
            <v>Tratamento superficial duplo c/ emulsão BC</v>
          </cell>
          <cell r="C2676" t="str">
            <v>m2</v>
          </cell>
          <cell r="D2676">
            <v>6.49</v>
          </cell>
          <cell r="E2676">
            <v>4.4000000000000004</v>
          </cell>
        </row>
        <row r="2677">
          <cell r="A2677" t="str">
            <v>5 S 02 501 52</v>
          </cell>
          <cell r="B2677" t="str">
            <v>Tratamento superficial duplo c/banho diluído BC</v>
          </cell>
          <cell r="C2677" t="str">
            <v>m2</v>
          </cell>
          <cell r="D2677">
            <v>7.1</v>
          </cell>
          <cell r="E2677">
            <v>4.8099999999999996</v>
          </cell>
        </row>
        <row r="2678">
          <cell r="A2678" t="str">
            <v>5 S 02 502 01</v>
          </cell>
          <cell r="B2678" t="str">
            <v>Tratamento superficial triplo c/ emulsão</v>
          </cell>
          <cell r="C2678" t="str">
            <v>m2</v>
          </cell>
          <cell r="D2678">
            <v>6.85</v>
          </cell>
          <cell r="E2678">
            <v>4.6399999999999997</v>
          </cell>
        </row>
        <row r="2679">
          <cell r="A2679" t="str">
            <v>5 S 02 502 02</v>
          </cell>
          <cell r="B2679" t="str">
            <v>Tratamento superficial triplo c/ banho diluído</v>
          </cell>
          <cell r="C2679" t="str">
            <v>m2</v>
          </cell>
          <cell r="D2679">
            <v>7.64</v>
          </cell>
          <cell r="E2679">
            <v>5.18</v>
          </cell>
        </row>
        <row r="2680">
          <cell r="A2680" t="str">
            <v>5 S 02 502 50</v>
          </cell>
          <cell r="B2680" t="str">
            <v>Tratamento superficial triplo c/ CAP BC</v>
          </cell>
          <cell r="C2680" t="str">
            <v>m2</v>
          </cell>
          <cell r="D2680">
            <v>8.8699999999999992</v>
          </cell>
          <cell r="E2680">
            <v>6.01</v>
          </cell>
        </row>
        <row r="2681">
          <cell r="A2681" t="str">
            <v>5 S 02 502 51</v>
          </cell>
          <cell r="B2681" t="str">
            <v>Tratamento superficial triplo c/ emulsão BC</v>
          </cell>
          <cell r="C2681" t="str">
            <v>m2</v>
          </cell>
          <cell r="D2681">
            <v>8.94</v>
          </cell>
          <cell r="E2681">
            <v>6.06</v>
          </cell>
        </row>
        <row r="2682">
          <cell r="A2682" t="str">
            <v>5 S 02 502 52</v>
          </cell>
          <cell r="B2682" t="str">
            <v>Tratamento superficial triplo c/ banho diluído BC</v>
          </cell>
          <cell r="C2682" t="str">
            <v>m2</v>
          </cell>
          <cell r="D2682">
            <v>9.75</v>
          </cell>
          <cell r="E2682">
            <v>6.61</v>
          </cell>
        </row>
        <row r="2683">
          <cell r="A2683" t="str">
            <v>5 S 02 511 01</v>
          </cell>
          <cell r="B2683" t="str">
            <v>Micro-revestimento a frio - Microflex 0,8cm</v>
          </cell>
          <cell r="C2683" t="str">
            <v>m2</v>
          </cell>
          <cell r="D2683">
            <v>1.7</v>
          </cell>
          <cell r="E2683">
            <v>1.1499999999999999</v>
          </cell>
        </row>
        <row r="2684">
          <cell r="A2684" t="str">
            <v>5 S 02 511 02</v>
          </cell>
          <cell r="B2684" t="str">
            <v>Micro-revestimento a frio-Microflex 0,8cm c/filler</v>
          </cell>
          <cell r="C2684" t="str">
            <v>m2</v>
          </cell>
          <cell r="D2684">
            <v>2.0099999999999998</v>
          </cell>
          <cell r="E2684">
            <v>1.36</v>
          </cell>
        </row>
        <row r="2685">
          <cell r="A2685" t="str">
            <v>5 S 02 511 03</v>
          </cell>
          <cell r="B2685" t="str">
            <v>Micro-revestimento a frio - Microflex 2,0 cm</v>
          </cell>
          <cell r="C2685" t="str">
            <v>m2</v>
          </cell>
          <cell r="D2685">
            <v>4.03</v>
          </cell>
          <cell r="E2685">
            <v>2.73</v>
          </cell>
        </row>
        <row r="2686">
          <cell r="A2686" t="str">
            <v>5 S 02 511 04</v>
          </cell>
          <cell r="B2686" t="str">
            <v>Micro-revestimento a frio - Microflex - 2,5 cm</v>
          </cell>
          <cell r="C2686" t="str">
            <v>m2</v>
          </cell>
          <cell r="D2686">
            <v>4.97</v>
          </cell>
          <cell r="E2686">
            <v>3.37</v>
          </cell>
        </row>
        <row r="2687">
          <cell r="A2687" t="str">
            <v>5 S 02 511 05</v>
          </cell>
          <cell r="B2687" t="str">
            <v>Micro-revest. a frio-Microflex 0,8cm c/filler cal</v>
          </cell>
          <cell r="C2687" t="str">
            <v>m2</v>
          </cell>
          <cell r="D2687">
            <v>1.52</v>
          </cell>
          <cell r="E2687">
            <v>1.03</v>
          </cell>
        </row>
        <row r="2688">
          <cell r="A2688" t="str">
            <v>5 S 02 511 06</v>
          </cell>
          <cell r="B2688" t="str">
            <v>Micro-revest.a frio-Microflex 0,8cm c/filler cimen</v>
          </cell>
          <cell r="C2688" t="str">
            <v>m2</v>
          </cell>
          <cell r="D2688">
            <v>1.52</v>
          </cell>
          <cell r="E2688">
            <v>1.03</v>
          </cell>
        </row>
        <row r="2689">
          <cell r="A2689" t="str">
            <v>5 S 02 511 07</v>
          </cell>
          <cell r="B2689" t="str">
            <v>Micro-revest.frio-Microflex 0,8cm c/fibra c/cal</v>
          </cell>
          <cell r="C2689" t="str">
            <v>m2</v>
          </cell>
          <cell r="D2689">
            <v>1.52</v>
          </cell>
          <cell r="E2689">
            <v>1.03</v>
          </cell>
        </row>
        <row r="2690">
          <cell r="A2690" t="str">
            <v>5 S 02 511 08</v>
          </cell>
          <cell r="B2690" t="str">
            <v>Micro-revest.frio-Microflex 0,8cm c/fibra c/ciment</v>
          </cell>
          <cell r="C2690" t="str">
            <v>m2</v>
          </cell>
          <cell r="D2690">
            <v>1.52</v>
          </cell>
          <cell r="E2690">
            <v>1.03</v>
          </cell>
        </row>
        <row r="2691">
          <cell r="A2691" t="str">
            <v>5 S 02 511 09</v>
          </cell>
          <cell r="B2691" t="str">
            <v>Micro-revest. a frio-Microflex 1,5cm c/filler cal</v>
          </cell>
          <cell r="C2691" t="str">
            <v>m2</v>
          </cell>
          <cell r="D2691">
            <v>2.0499999999999998</v>
          </cell>
          <cell r="E2691">
            <v>1.39</v>
          </cell>
        </row>
        <row r="2692">
          <cell r="A2692" t="str">
            <v>5 S 02 511 10</v>
          </cell>
          <cell r="B2692" t="str">
            <v>Micro-revest.a frio-Microflex 1,5cm c/filler cimen</v>
          </cell>
          <cell r="C2692" t="str">
            <v>m2</v>
          </cell>
          <cell r="D2692">
            <v>2.0499999999999998</v>
          </cell>
          <cell r="E2692">
            <v>1.39</v>
          </cell>
        </row>
        <row r="2693">
          <cell r="A2693" t="str">
            <v>5 S 02 511 11</v>
          </cell>
          <cell r="B2693" t="str">
            <v>Micro-revest.frio-Microflex1,5cm c/filler,fibr,cal</v>
          </cell>
          <cell r="C2693" t="str">
            <v>m2</v>
          </cell>
          <cell r="D2693">
            <v>2.0499999999999998</v>
          </cell>
          <cell r="E2693">
            <v>1.39</v>
          </cell>
        </row>
        <row r="2694">
          <cell r="A2694" t="str">
            <v>5 S 02 511 12</v>
          </cell>
          <cell r="B2694" t="str">
            <v>Micro-revest.frio-Microflex1,5cm c/filler,fibr,cim</v>
          </cell>
          <cell r="C2694" t="str">
            <v>m2</v>
          </cell>
          <cell r="D2694">
            <v>2.0499999999999998</v>
          </cell>
          <cell r="E2694">
            <v>1.39</v>
          </cell>
        </row>
        <row r="2695">
          <cell r="A2695" t="str">
            <v>5 S 02 511 51</v>
          </cell>
          <cell r="B2695" t="str">
            <v>Micro-revestimento a frio - Microflex 0,8cm BC</v>
          </cell>
          <cell r="C2695" t="str">
            <v>m2</v>
          </cell>
          <cell r="D2695">
            <v>2.27</v>
          </cell>
          <cell r="E2695">
            <v>1.54</v>
          </cell>
        </row>
        <row r="2696">
          <cell r="A2696" t="str">
            <v>5 S 02 511 52</v>
          </cell>
          <cell r="B2696" t="str">
            <v>Micro-revestimento a frio - Microflex 1,5 cm BC</v>
          </cell>
          <cell r="C2696" t="str">
            <v>m2</v>
          </cell>
          <cell r="D2696">
            <v>4.16</v>
          </cell>
          <cell r="E2696">
            <v>2.82</v>
          </cell>
        </row>
        <row r="2697">
          <cell r="A2697" t="str">
            <v>5 S 02 511 53</v>
          </cell>
          <cell r="B2697" t="str">
            <v>Micro-revestimento a frio - Microflex 2,0 cm BC</v>
          </cell>
          <cell r="C2697" t="str">
            <v>m2</v>
          </cell>
          <cell r="D2697">
            <v>5.46</v>
          </cell>
          <cell r="E2697">
            <v>3.7</v>
          </cell>
        </row>
        <row r="2698">
          <cell r="A2698" t="str">
            <v>5 S 02 511 54</v>
          </cell>
          <cell r="B2698" t="str">
            <v>Micro-revestimento a frio-Microflex-2,5 cm BC</v>
          </cell>
          <cell r="C2698" t="str">
            <v>m2</v>
          </cell>
          <cell r="D2698">
            <v>6.77</v>
          </cell>
          <cell r="E2698">
            <v>4.59</v>
          </cell>
        </row>
        <row r="2699">
          <cell r="A2699" t="str">
            <v>5 S 02 511 55</v>
          </cell>
          <cell r="B2699" t="str">
            <v>Micro-revest.a frio - Microflex 0,8cm BC c/ cal</v>
          </cell>
          <cell r="C2699" t="str">
            <v>m2</v>
          </cell>
          <cell r="D2699">
            <v>2.09</v>
          </cell>
          <cell r="E2699">
            <v>1.42</v>
          </cell>
        </row>
        <row r="2700">
          <cell r="A2700" t="str">
            <v>5 S 02 511 56</v>
          </cell>
          <cell r="B2700" t="str">
            <v>Micro-revest.a frio - Microflex 0,8cm BC c/cimento</v>
          </cell>
          <cell r="C2700" t="str">
            <v>m2</v>
          </cell>
          <cell r="D2700">
            <v>2.09</v>
          </cell>
          <cell r="E2700">
            <v>1.42</v>
          </cell>
        </row>
        <row r="2701">
          <cell r="A2701" t="str">
            <v>5 S 02 511 57</v>
          </cell>
          <cell r="B2701" t="str">
            <v>Micro-revest.a frio-Microflex 0,8cm BC c/fibra cal</v>
          </cell>
          <cell r="C2701" t="str">
            <v>m2</v>
          </cell>
          <cell r="D2701">
            <v>2.09</v>
          </cell>
          <cell r="E2701">
            <v>1.42</v>
          </cell>
        </row>
        <row r="2702">
          <cell r="A2702" t="str">
            <v>5 S 02 511 58</v>
          </cell>
          <cell r="B2702" t="str">
            <v>Micro-revest.a frio-Microflex 0,8cm BC c/fibra cim</v>
          </cell>
          <cell r="C2702" t="str">
            <v>m2</v>
          </cell>
          <cell r="D2702">
            <v>2.09</v>
          </cell>
          <cell r="E2702">
            <v>1.42</v>
          </cell>
        </row>
        <row r="2703">
          <cell r="A2703" t="str">
            <v>5 S 02 511 59</v>
          </cell>
          <cell r="B2703" t="str">
            <v>Micro-revest. a frio-Microflex 1,5 cm BC c/cal</v>
          </cell>
          <cell r="C2703" t="str">
            <v>m2</v>
          </cell>
          <cell r="D2703">
            <v>3.88</v>
          </cell>
          <cell r="E2703">
            <v>2.63</v>
          </cell>
        </row>
        <row r="2704">
          <cell r="A2704" t="str">
            <v>5 S 02 511 60</v>
          </cell>
          <cell r="B2704" t="str">
            <v>Micro-revest. a frio-Microflex 1,5 cm BC c/cimento</v>
          </cell>
          <cell r="C2704" t="str">
            <v>m2</v>
          </cell>
          <cell r="D2704">
            <v>3.88</v>
          </cell>
          <cell r="E2704">
            <v>2.63</v>
          </cell>
        </row>
        <row r="2705">
          <cell r="A2705" t="str">
            <v>5 S 02 511 61</v>
          </cell>
          <cell r="B2705" t="str">
            <v>Micro-revest. frio-Microflex 1,5 cm BC fibra c/cal</v>
          </cell>
          <cell r="C2705" t="str">
            <v>m2</v>
          </cell>
          <cell r="D2705">
            <v>3.88</v>
          </cell>
          <cell r="E2705">
            <v>2.63</v>
          </cell>
        </row>
        <row r="2706">
          <cell r="A2706" t="str">
            <v>5 S 02 511 62</v>
          </cell>
          <cell r="B2706" t="str">
            <v>Micro-revest. frio-Microflex 1,5 cm BC fibra c/cim</v>
          </cell>
          <cell r="C2706" t="str">
            <v>m2</v>
          </cell>
          <cell r="D2706">
            <v>3.88</v>
          </cell>
          <cell r="E2706">
            <v>2.63</v>
          </cell>
        </row>
        <row r="2707">
          <cell r="A2707" t="str">
            <v>5 S 02 511 63</v>
          </cell>
          <cell r="B2707" t="str">
            <v>Micro-revestimento a frio - Microflex 2,0 cm c/cal</v>
          </cell>
          <cell r="C2707" t="str">
            <v>m2</v>
          </cell>
          <cell r="D2707">
            <v>3.73</v>
          </cell>
          <cell r="E2707">
            <v>2.5299999999999998</v>
          </cell>
        </row>
        <row r="2708">
          <cell r="A2708" t="str">
            <v>5 S 02 511 64</v>
          </cell>
          <cell r="B2708" t="str">
            <v>Micro-revestimento a frio - Microflex 2,0 cm c/cim</v>
          </cell>
          <cell r="C2708" t="str">
            <v>m2</v>
          </cell>
          <cell r="D2708">
            <v>3.73</v>
          </cell>
          <cell r="E2708">
            <v>2.5299999999999998</v>
          </cell>
        </row>
        <row r="2709">
          <cell r="A2709" t="str">
            <v>5 S 02 511 65</v>
          </cell>
          <cell r="B2709" t="str">
            <v>Micro-revest. a frio-Microflex 2,0 cm c/fibra cal</v>
          </cell>
          <cell r="C2709" t="str">
            <v>m2</v>
          </cell>
          <cell r="D2709">
            <v>3.73</v>
          </cell>
          <cell r="E2709">
            <v>2.5299999999999998</v>
          </cell>
        </row>
        <row r="2710">
          <cell r="A2710" t="str">
            <v>5 S 02 511 66</v>
          </cell>
          <cell r="B2710" t="str">
            <v>Micro-revest. a frio-Microflex 2,0 cm c/fibra cim</v>
          </cell>
          <cell r="C2710" t="str">
            <v>m2</v>
          </cell>
          <cell r="D2710">
            <v>3.73</v>
          </cell>
          <cell r="E2710">
            <v>2.5299999999999998</v>
          </cell>
        </row>
        <row r="2711">
          <cell r="A2711" t="str">
            <v>5 S 02 511 67</v>
          </cell>
          <cell r="B2711" t="str">
            <v>Micro-revestimento a frio-Microflex 2,0 cm BC cal</v>
          </cell>
          <cell r="C2711" t="str">
            <v>m2</v>
          </cell>
          <cell r="D2711">
            <v>5.16</v>
          </cell>
          <cell r="E2711">
            <v>3.5</v>
          </cell>
        </row>
        <row r="2712">
          <cell r="A2712" t="str">
            <v>5 S 02 511 68</v>
          </cell>
          <cell r="B2712" t="str">
            <v>Micro-revestimento a frio-Microflex 2,0 cm BC cim</v>
          </cell>
          <cell r="C2712" t="str">
            <v>m2</v>
          </cell>
          <cell r="D2712">
            <v>5.16</v>
          </cell>
          <cell r="E2712">
            <v>3.5</v>
          </cell>
        </row>
        <row r="2713">
          <cell r="A2713" t="str">
            <v>5 S 02 511 69</v>
          </cell>
          <cell r="B2713" t="str">
            <v>Micro-revest. frio-Microflex 2,0 cm BC c/fibra cal</v>
          </cell>
          <cell r="C2713" t="str">
            <v>m2</v>
          </cell>
          <cell r="D2713">
            <v>5.16</v>
          </cell>
          <cell r="E2713">
            <v>3.5</v>
          </cell>
        </row>
        <row r="2714">
          <cell r="A2714" t="str">
            <v>5 S 02 511 70</v>
          </cell>
          <cell r="B2714" t="str">
            <v>Micro-revest. frio-Microflex 2,0 cm BC c/fibra cim</v>
          </cell>
          <cell r="C2714" t="str">
            <v>m2</v>
          </cell>
          <cell r="D2714">
            <v>5.12</v>
          </cell>
          <cell r="E2714">
            <v>3.47</v>
          </cell>
        </row>
        <row r="2715">
          <cell r="A2715" t="str">
            <v>5 S 02 511 71</v>
          </cell>
          <cell r="B2715" t="str">
            <v>Micro-revest. a frio-Microflex-2,5cm c/ filler cal</v>
          </cell>
          <cell r="C2715" t="str">
            <v>m2</v>
          </cell>
          <cell r="D2715">
            <v>4.59</v>
          </cell>
          <cell r="E2715">
            <v>3.11</v>
          </cell>
        </row>
        <row r="2716">
          <cell r="A2716" t="str">
            <v>5 S 02 511 72</v>
          </cell>
          <cell r="B2716" t="str">
            <v>Micro-revest. a frio-Microflex-2,5cm c/ filler cim</v>
          </cell>
          <cell r="C2716" t="str">
            <v>m2</v>
          </cell>
          <cell r="D2716">
            <v>4.66</v>
          </cell>
          <cell r="E2716">
            <v>3.16</v>
          </cell>
        </row>
        <row r="2717">
          <cell r="A2717" t="str">
            <v>5 S 02 511 73</v>
          </cell>
          <cell r="B2717" t="str">
            <v>Micro-revest. frio-Microflex-2,5cm c/fibra cal</v>
          </cell>
          <cell r="C2717" t="str">
            <v>m2</v>
          </cell>
          <cell r="D2717">
            <v>4.59</v>
          </cell>
          <cell r="E2717">
            <v>3.11</v>
          </cell>
        </row>
        <row r="2718">
          <cell r="A2718" t="str">
            <v>5 S 02 511 74</v>
          </cell>
          <cell r="B2718" t="str">
            <v>Micro-revest. frio-Microflex-2,5cm c/fibra cim</v>
          </cell>
          <cell r="C2718" t="str">
            <v>m2</v>
          </cell>
          <cell r="D2718">
            <v>4.59</v>
          </cell>
          <cell r="E2718">
            <v>3.11</v>
          </cell>
        </row>
        <row r="2719">
          <cell r="A2719" t="str">
            <v>5 S 02 511 75</v>
          </cell>
          <cell r="B2719" t="str">
            <v>Micro-revest. a frio-Microflex-2,5 cm BC c/ cal</v>
          </cell>
          <cell r="C2719" t="str">
            <v>m2</v>
          </cell>
          <cell r="D2719">
            <v>6.45</v>
          </cell>
          <cell r="E2719">
            <v>4.37</v>
          </cell>
        </row>
        <row r="2720">
          <cell r="A2720" t="str">
            <v>5 S 02 511 76</v>
          </cell>
          <cell r="B2720" t="str">
            <v>Micro-revest. a frio-Microflex-2,5 cm BC c/ cim</v>
          </cell>
          <cell r="C2720" t="str">
            <v>m2</v>
          </cell>
          <cell r="D2720">
            <v>6.46</v>
          </cell>
          <cell r="E2720">
            <v>4.38</v>
          </cell>
        </row>
        <row r="2721">
          <cell r="A2721" t="str">
            <v>5 S 02 511 77</v>
          </cell>
          <cell r="B2721" t="str">
            <v>Micro-revest. frio-Microflex-2,5 cm BC c/fibra cal</v>
          </cell>
          <cell r="C2721" t="str">
            <v>m2</v>
          </cell>
          <cell r="D2721">
            <v>6.45</v>
          </cell>
          <cell r="E2721">
            <v>4.37</v>
          </cell>
        </row>
        <row r="2722">
          <cell r="A2722" t="str">
            <v>5 S 02 511 78</v>
          </cell>
          <cell r="B2722" t="str">
            <v>Micro-revest. frio-Microflex-2,5 cm BC c/fibra cim</v>
          </cell>
          <cell r="C2722" t="str">
            <v>m2</v>
          </cell>
          <cell r="D2722">
            <v>6.46</v>
          </cell>
          <cell r="E2722">
            <v>4.38</v>
          </cell>
        </row>
        <row r="2723">
          <cell r="A2723" t="str">
            <v>5 S 02 512 01</v>
          </cell>
          <cell r="B2723" t="str">
            <v>Lama asfáltica fina (granulometrias I e II)</v>
          </cell>
          <cell r="C2723" t="str">
            <v>m2</v>
          </cell>
          <cell r="D2723">
            <v>1.68</v>
          </cell>
          <cell r="E2723">
            <v>1.1399999999999999</v>
          </cell>
        </row>
        <row r="2724">
          <cell r="A2724" t="str">
            <v>5 S 02 512 02</v>
          </cell>
          <cell r="B2724" t="str">
            <v>Lama asfáltica grossa (granulometrias III e IV)</v>
          </cell>
          <cell r="C2724" t="str">
            <v>m2</v>
          </cell>
          <cell r="D2724">
            <v>3.1</v>
          </cell>
          <cell r="E2724">
            <v>2.1</v>
          </cell>
        </row>
        <row r="2725">
          <cell r="A2725" t="str">
            <v>5 S 02 512 51</v>
          </cell>
          <cell r="B2725" t="str">
            <v>Lama asfáltica fina (granulometrias I e II) AC/BC</v>
          </cell>
          <cell r="C2725" t="str">
            <v>m2</v>
          </cell>
          <cell r="D2725">
            <v>1.92</v>
          </cell>
          <cell r="E2725">
            <v>1.3</v>
          </cell>
        </row>
        <row r="2726">
          <cell r="A2726" t="str">
            <v>5 S 02 512 52</v>
          </cell>
          <cell r="B2726" t="str">
            <v>Lama asfált.grossa (granulometrias III e IV) AC/BC</v>
          </cell>
          <cell r="C2726" t="str">
            <v>m2</v>
          </cell>
          <cell r="D2726">
            <v>3.59</v>
          </cell>
          <cell r="E2726">
            <v>2.4300000000000002</v>
          </cell>
        </row>
        <row r="2727">
          <cell r="A2727" t="str">
            <v>5 S 02 530 00</v>
          </cell>
          <cell r="B2727" t="str">
            <v>Pré-misturado a frio</v>
          </cell>
          <cell r="C2727" t="str">
            <v>m3</v>
          </cell>
          <cell r="D2727">
            <v>164.65</v>
          </cell>
          <cell r="E2727">
            <v>111.6</v>
          </cell>
        </row>
        <row r="2728">
          <cell r="A2728" t="str">
            <v>5 S 02 530 50</v>
          </cell>
          <cell r="B2728" t="str">
            <v>Pré-misturado a frio AC/BC</v>
          </cell>
          <cell r="C2728" t="str">
            <v>m3</v>
          </cell>
          <cell r="D2728">
            <v>271.08</v>
          </cell>
          <cell r="E2728">
            <v>183.74</v>
          </cell>
        </row>
        <row r="2729">
          <cell r="A2729" t="str">
            <v>5 S 02 531 00</v>
          </cell>
          <cell r="B2729" t="str">
            <v>Macadame betuminoso por penetração</v>
          </cell>
          <cell r="C2729" t="str">
            <v>m3</v>
          </cell>
          <cell r="D2729">
            <v>156.12</v>
          </cell>
          <cell r="E2729">
            <v>105.82</v>
          </cell>
        </row>
        <row r="2730">
          <cell r="A2730" t="str">
            <v>5 S 02 531 50</v>
          </cell>
          <cell r="B2730" t="str">
            <v>Macadame betuminoso por penetração BC</v>
          </cell>
          <cell r="C2730" t="str">
            <v>m3</v>
          </cell>
          <cell r="D2730">
            <v>256.51</v>
          </cell>
          <cell r="E2730">
            <v>173.87</v>
          </cell>
        </row>
        <row r="2731">
          <cell r="A2731" t="str">
            <v>5 S 02 532 00</v>
          </cell>
          <cell r="B2731" t="str">
            <v>Areia-asfalto a quente</v>
          </cell>
          <cell r="C2731" t="str">
            <v>t</v>
          </cell>
          <cell r="D2731">
            <v>113.72</v>
          </cell>
          <cell r="E2731">
            <v>77.08</v>
          </cell>
        </row>
        <row r="2732">
          <cell r="A2732" t="str">
            <v>5 S 02 532 50</v>
          </cell>
          <cell r="B2732" t="str">
            <v>Areia-asfalto a quente AC</v>
          </cell>
          <cell r="C2732" t="str">
            <v>t</v>
          </cell>
          <cell r="D2732">
            <v>178.04</v>
          </cell>
          <cell r="E2732">
            <v>120.68</v>
          </cell>
        </row>
        <row r="2733">
          <cell r="A2733" t="str">
            <v>5 S 02 540 01</v>
          </cell>
          <cell r="B2733" t="str">
            <v>Conc. betumin.usinado a quente - capa de rolamento</v>
          </cell>
          <cell r="C2733" t="str">
            <v>t</v>
          </cell>
          <cell r="D2733">
            <v>108.57</v>
          </cell>
          <cell r="E2733">
            <v>73.59</v>
          </cell>
        </row>
        <row r="2734">
          <cell r="A2734" t="str">
            <v>5 S 02 540 02</v>
          </cell>
          <cell r="B2734" t="str">
            <v>Concreto betuminoso usinado a quente - binder</v>
          </cell>
          <cell r="C2734" t="str">
            <v>t</v>
          </cell>
          <cell r="D2734">
            <v>96.65</v>
          </cell>
          <cell r="E2734">
            <v>65.510000000000005</v>
          </cell>
        </row>
        <row r="2735">
          <cell r="A2735" t="str">
            <v>5 S 02 540 12</v>
          </cell>
          <cell r="B2735" t="str">
            <v>CBUQ reciclado em usina fixa</v>
          </cell>
          <cell r="C2735" t="str">
            <v>t</v>
          </cell>
          <cell r="D2735">
            <v>85.63</v>
          </cell>
          <cell r="E2735">
            <v>58.04</v>
          </cell>
        </row>
        <row r="2736">
          <cell r="A2736" t="str">
            <v>5 S 02 540 21</v>
          </cell>
          <cell r="B2736" t="str">
            <v>CBUQ c/ cal hidratada - capa de rolamento</v>
          </cell>
          <cell r="C2736" t="str">
            <v>t</v>
          </cell>
          <cell r="D2736">
            <v>115.03</v>
          </cell>
          <cell r="E2736">
            <v>77.97</v>
          </cell>
        </row>
        <row r="2737">
          <cell r="A2737" t="str">
            <v>5 S 02 540 51</v>
          </cell>
          <cell r="B2737" t="str">
            <v>CBUQ -capa de rolamento AC/BC</v>
          </cell>
          <cell r="C2737" t="str">
            <v>t</v>
          </cell>
          <cell r="D2737">
            <v>153.35</v>
          </cell>
          <cell r="E2737">
            <v>103.94</v>
          </cell>
        </row>
        <row r="2738">
          <cell r="A2738" t="str">
            <v>5 S 02 540 52</v>
          </cell>
          <cell r="B2738" t="str">
            <v>CBUQ -binder AC/BC</v>
          </cell>
          <cell r="C2738" t="str">
            <v>t</v>
          </cell>
          <cell r="D2738">
            <v>144.94999999999999</v>
          </cell>
          <cell r="E2738">
            <v>98.25</v>
          </cell>
        </row>
        <row r="2739">
          <cell r="A2739" t="str">
            <v>5 S 02 540 62</v>
          </cell>
          <cell r="B2739" t="str">
            <v>CBUQ reciclado em usina fixa AC/BC</v>
          </cell>
          <cell r="C2739" t="str">
            <v>t</v>
          </cell>
          <cell r="D2739">
            <v>109</v>
          </cell>
          <cell r="E2739">
            <v>73.88</v>
          </cell>
        </row>
        <row r="2740">
          <cell r="A2740" t="str">
            <v>5 S 02 540 71</v>
          </cell>
          <cell r="B2740" t="str">
            <v>CBUQ capa de rolam. AC/BC c/ cal hidratada</v>
          </cell>
          <cell r="C2740" t="str">
            <v>t</v>
          </cell>
          <cell r="D2740">
            <v>160.16</v>
          </cell>
          <cell r="E2740">
            <v>108.56</v>
          </cell>
        </row>
        <row r="2741">
          <cell r="A2741" t="str">
            <v>5 S 02 600 00</v>
          </cell>
          <cell r="B2741" t="str">
            <v>Manta sintét. p/ recap.asfál.- fornec. e aplicação</v>
          </cell>
          <cell r="C2741" t="str">
            <v>m2</v>
          </cell>
          <cell r="D2741">
            <v>5.05</v>
          </cell>
          <cell r="E2741">
            <v>3.42</v>
          </cell>
        </row>
        <row r="2742">
          <cell r="A2742" t="str">
            <v>5 S 02 607 00</v>
          </cell>
          <cell r="B2742" t="str">
            <v>Concreto cimento portland c/ equip. pequeno porte</v>
          </cell>
          <cell r="C2742" t="str">
            <v>m3</v>
          </cell>
          <cell r="D2742">
            <v>563.26</v>
          </cell>
          <cell r="E2742">
            <v>381.79</v>
          </cell>
        </row>
        <row r="2743">
          <cell r="A2743" t="str">
            <v>5 S 02 607 50</v>
          </cell>
          <cell r="B2743" t="str">
            <v>Concr.cimento portland c/equip.pequeno porte AC/BC</v>
          </cell>
          <cell r="C2743" t="str">
            <v>m3</v>
          </cell>
          <cell r="D2743">
            <v>667.66</v>
          </cell>
          <cell r="E2743">
            <v>452.55</v>
          </cell>
        </row>
        <row r="2744">
          <cell r="A2744" t="str">
            <v>5 S 02 702 00</v>
          </cell>
          <cell r="B2744" t="str">
            <v>Limpeza e enchimento de junta de pavimento de conc</v>
          </cell>
          <cell r="C2744" t="str">
            <v>m</v>
          </cell>
          <cell r="D2744">
            <v>5.89</v>
          </cell>
          <cell r="E2744">
            <v>3.99</v>
          </cell>
        </row>
        <row r="2745">
          <cell r="A2745" t="str">
            <v>5 S 02 905 00</v>
          </cell>
          <cell r="B2745" t="str">
            <v>Remoção mecanizada de revestimento betuminoso</v>
          </cell>
          <cell r="C2745" t="str">
            <v>m3</v>
          </cell>
          <cell r="D2745">
            <v>17.32</v>
          </cell>
          <cell r="E2745">
            <v>11.74</v>
          </cell>
        </row>
        <row r="2746">
          <cell r="A2746" t="str">
            <v>5 S 02 905 01</v>
          </cell>
          <cell r="B2746" t="str">
            <v>Remoção manual de revestimento betuminoso</v>
          </cell>
          <cell r="C2746" t="str">
            <v>m3</v>
          </cell>
          <cell r="D2746">
            <v>338.97</v>
          </cell>
          <cell r="E2746">
            <v>229.76</v>
          </cell>
        </row>
        <row r="2747">
          <cell r="A2747" t="str">
            <v>5 S 02 906 00</v>
          </cell>
          <cell r="B2747" t="str">
            <v>Remoção mecanizada da camada granular pavimento</v>
          </cell>
          <cell r="C2747" t="str">
            <v>m3</v>
          </cell>
          <cell r="D2747">
            <v>10.98</v>
          </cell>
          <cell r="E2747">
            <v>7.44</v>
          </cell>
        </row>
        <row r="2748">
          <cell r="A2748" t="str">
            <v>5 S 02 906 01</v>
          </cell>
          <cell r="B2748" t="str">
            <v>Remoção manual da camada granular do pavimento</v>
          </cell>
          <cell r="C2748" t="str">
            <v>m3</v>
          </cell>
          <cell r="D2748">
            <v>191.66</v>
          </cell>
          <cell r="E2748">
            <v>129.91</v>
          </cell>
        </row>
        <row r="2749">
          <cell r="A2749" t="str">
            <v>5 S 02 907 00</v>
          </cell>
          <cell r="B2749" t="str">
            <v>Remoção mecanizada material de baixa capac.suporte</v>
          </cell>
          <cell r="C2749" t="str">
            <v>m3</v>
          </cell>
          <cell r="D2749">
            <v>10.8</v>
          </cell>
          <cell r="E2749">
            <v>7.32</v>
          </cell>
        </row>
        <row r="2750">
          <cell r="A2750" t="str">
            <v>5 S 02 907 01</v>
          </cell>
          <cell r="B2750" t="str">
            <v>Remoção manual de material de baixa capac.suporte</v>
          </cell>
          <cell r="C2750" t="str">
            <v>m3</v>
          </cell>
          <cell r="D2750">
            <v>164.13</v>
          </cell>
          <cell r="E2750">
            <v>111.25</v>
          </cell>
        </row>
        <row r="2751">
          <cell r="A2751" t="str">
            <v>5 S 02 908 00</v>
          </cell>
          <cell r="B2751" t="str">
            <v>Arrancamento e remoção de paralelepípedos</v>
          </cell>
          <cell r="C2751" t="str">
            <v>m2</v>
          </cell>
          <cell r="D2751">
            <v>36.159999999999997</v>
          </cell>
          <cell r="E2751">
            <v>24.51</v>
          </cell>
        </row>
        <row r="2752">
          <cell r="A2752" t="str">
            <v>5 S 02 909 00</v>
          </cell>
          <cell r="B2752" t="str">
            <v>Arrancamento e remoção de meios-fios</v>
          </cell>
          <cell r="C2752" t="str">
            <v>m3</v>
          </cell>
          <cell r="D2752">
            <v>200.38</v>
          </cell>
          <cell r="E2752">
            <v>135.82</v>
          </cell>
        </row>
        <row r="2753">
          <cell r="A2753" t="str">
            <v>5 S 02 990 11</v>
          </cell>
          <cell r="B2753" t="str">
            <v>Fresagem contínua do revest. betuminoso</v>
          </cell>
          <cell r="C2753" t="str">
            <v>m3</v>
          </cell>
          <cell r="D2753">
            <v>199.17</v>
          </cell>
          <cell r="E2753">
            <v>135</v>
          </cell>
        </row>
        <row r="2754">
          <cell r="A2754" t="str">
            <v>5 S 02 990 12</v>
          </cell>
          <cell r="B2754" t="str">
            <v>Fresagem descontínua revest. betuminoso</v>
          </cell>
          <cell r="C2754" t="str">
            <v>m3</v>
          </cell>
          <cell r="D2754">
            <v>297.37</v>
          </cell>
          <cell r="E2754">
            <v>201.56</v>
          </cell>
        </row>
        <row r="2755">
          <cell r="A2755" t="str">
            <v>5 S 02 993 01</v>
          </cell>
          <cell r="B2755" t="str">
            <v>Reciclagem simples c/ incorp. rev. asfáltico</v>
          </cell>
          <cell r="C2755" t="str">
            <v>m3</v>
          </cell>
          <cell r="D2755">
            <v>58.16</v>
          </cell>
          <cell r="E2755">
            <v>39.42</v>
          </cell>
        </row>
        <row r="2756">
          <cell r="A2756" t="str">
            <v>5 S 02 993 04</v>
          </cell>
          <cell r="B2756" t="str">
            <v>Reciclagem c/ cimento e incorp. rev. asfáltico</v>
          </cell>
          <cell r="C2756" t="str">
            <v>m3</v>
          </cell>
          <cell r="D2756">
            <v>106.71</v>
          </cell>
          <cell r="E2756">
            <v>72.33</v>
          </cell>
        </row>
        <row r="2757">
          <cell r="A2757" t="str">
            <v>5 S 02 993 07</v>
          </cell>
          <cell r="B2757" t="str">
            <v>Reciclagem c/ brita e incorp. de rev. asfáltico</v>
          </cell>
          <cell r="C2757" t="str">
            <v>m3</v>
          </cell>
          <cell r="D2757">
            <v>78.31</v>
          </cell>
          <cell r="E2757">
            <v>53.08</v>
          </cell>
        </row>
        <row r="2758">
          <cell r="A2758" t="str">
            <v>5 S 02 993 10</v>
          </cell>
          <cell r="B2758" t="str">
            <v>Reciclagem c/ cimento e brita e incorp. rev.</v>
          </cell>
          <cell r="C2758" t="str">
            <v>m3</v>
          </cell>
          <cell r="D2758">
            <v>127.65</v>
          </cell>
          <cell r="E2758">
            <v>86.52</v>
          </cell>
        </row>
        <row r="2759">
          <cell r="A2759" t="str">
            <v>5 S 02 993 13</v>
          </cell>
          <cell r="B2759" t="str">
            <v>Reciclagem c/ espuma asfáltica e incorp. rev. asf.</v>
          </cell>
          <cell r="C2759" t="str">
            <v>m3</v>
          </cell>
          <cell r="D2759">
            <v>98.32</v>
          </cell>
          <cell r="E2759">
            <v>66.64</v>
          </cell>
        </row>
        <row r="2760">
          <cell r="A2760" t="str">
            <v>5 S 04 300 16</v>
          </cell>
          <cell r="B2760" t="str">
            <v>Bueiro met. chapas múltiplas D=1,60m galv.</v>
          </cell>
          <cell r="C2760" t="str">
            <v>m</v>
          </cell>
          <cell r="D2760">
            <v>2434.7399999999998</v>
          </cell>
          <cell r="E2760">
            <v>1650.31</v>
          </cell>
        </row>
        <row r="2761">
          <cell r="A2761" t="str">
            <v>5 S 04 300 20</v>
          </cell>
          <cell r="B2761" t="str">
            <v>Bueiro met. chapas múltiplas D=2,00m galv.</v>
          </cell>
          <cell r="C2761" t="str">
            <v>m</v>
          </cell>
          <cell r="D2761">
            <v>3349.03</v>
          </cell>
          <cell r="E2761">
            <v>2270.0300000000002</v>
          </cell>
        </row>
        <row r="2762">
          <cell r="A2762" t="str">
            <v>5 S 04 300 30</v>
          </cell>
          <cell r="B2762" t="str">
            <v>Bueiro met. D=3,05 m rev.epoxy Hmax. aterro 12,50m</v>
          </cell>
          <cell r="C2762" t="str">
            <v>m</v>
          </cell>
          <cell r="D2762">
            <v>8241.0499999999993</v>
          </cell>
          <cell r="E2762">
            <v>5585.93</v>
          </cell>
        </row>
        <row r="2763">
          <cell r="A2763" t="str">
            <v>5 S 04 300 66</v>
          </cell>
          <cell r="B2763" t="str">
            <v>Bueiro met. chapas múltiplas D=1,60m galv. BC</v>
          </cell>
          <cell r="C2763" t="str">
            <v>m</v>
          </cell>
          <cell r="D2763">
            <v>2499.27</v>
          </cell>
          <cell r="E2763">
            <v>1694.05</v>
          </cell>
        </row>
        <row r="2764">
          <cell r="A2764" t="str">
            <v>5 S 04 300 70</v>
          </cell>
          <cell r="B2764" t="str">
            <v>Bueiro met. chapas múltiplas D=2,00m galv. BC</v>
          </cell>
          <cell r="C2764" t="str">
            <v>m</v>
          </cell>
          <cell r="D2764">
            <v>3420.73</v>
          </cell>
          <cell r="E2764">
            <v>2318.63</v>
          </cell>
        </row>
        <row r="2765">
          <cell r="A2765" t="str">
            <v>5 S 04 300 71</v>
          </cell>
          <cell r="B2765" t="str">
            <v>Bueiro met.D=3,05m rev.epoxy Hmax.aterro 12,50m BC</v>
          </cell>
          <cell r="C2765" t="str">
            <v>m</v>
          </cell>
          <cell r="D2765">
            <v>8361.51</v>
          </cell>
          <cell r="E2765">
            <v>5667.58</v>
          </cell>
        </row>
        <row r="2766">
          <cell r="A2766" t="str">
            <v>5 S 04 301 16</v>
          </cell>
          <cell r="B2766" t="str">
            <v>Bueiro met. chapas múltiplas D=1,60m rev. epoxy</v>
          </cell>
          <cell r="C2766" t="str">
            <v>m</v>
          </cell>
          <cell r="D2766">
            <v>2893.91</v>
          </cell>
          <cell r="E2766">
            <v>1961.54</v>
          </cell>
        </row>
        <row r="2767">
          <cell r="A2767" t="str">
            <v>5 S 04 301 20</v>
          </cell>
          <cell r="B2767" t="str">
            <v>Bueiro met. chapas múltiplas D=2,00m rev. epoxy</v>
          </cell>
          <cell r="C2767" t="str">
            <v>m</v>
          </cell>
          <cell r="D2767">
            <v>3663.02</v>
          </cell>
          <cell r="E2767">
            <v>2482.86</v>
          </cell>
        </row>
        <row r="2768">
          <cell r="A2768" t="str">
            <v>5 S 04 301 66</v>
          </cell>
          <cell r="B2768" t="str">
            <v>Bueiro met. chapas múlt. D=1,60m rev. epoxy BC</v>
          </cell>
          <cell r="C2768" t="str">
            <v>m</v>
          </cell>
          <cell r="D2768">
            <v>2958.44</v>
          </cell>
          <cell r="E2768">
            <v>2005.28</v>
          </cell>
        </row>
        <row r="2769">
          <cell r="A2769" t="str">
            <v>5 S 04 301 70</v>
          </cell>
          <cell r="B2769" t="str">
            <v>Bueiro met. chapas múlt. D=2,00m rev. epoxy BC</v>
          </cell>
          <cell r="C2769" t="str">
            <v>m</v>
          </cell>
          <cell r="D2769">
            <v>3734.72</v>
          </cell>
          <cell r="E2769">
            <v>2531.46</v>
          </cell>
        </row>
        <row r="2770">
          <cell r="A2770" t="str">
            <v>5 S 04 310 12</v>
          </cell>
          <cell r="B2770" t="str">
            <v>Bueiro met. s/interrupção traf. D=1,20m galv.</v>
          </cell>
          <cell r="C2770" t="str">
            <v>m</v>
          </cell>
          <cell r="D2770">
            <v>2932.26</v>
          </cell>
          <cell r="E2770">
            <v>1987.54</v>
          </cell>
        </row>
        <row r="2771">
          <cell r="A2771" t="str">
            <v>5 S 04 310 16</v>
          </cell>
          <cell r="B2771" t="str">
            <v>Bueiro met. s/ interrup. de tráf. D=1,60m galv.</v>
          </cell>
          <cell r="C2771" t="str">
            <v>m</v>
          </cell>
          <cell r="D2771">
            <v>3927.65</v>
          </cell>
          <cell r="E2771">
            <v>2662.23</v>
          </cell>
        </row>
        <row r="2772">
          <cell r="A2772" t="str">
            <v>5 S 04 310 20</v>
          </cell>
          <cell r="B2772" t="str">
            <v>Bueiro met. s/ interrup. de tráf. D=2,00m galv.</v>
          </cell>
          <cell r="C2772" t="str">
            <v>m</v>
          </cell>
          <cell r="D2772">
            <v>5352.31</v>
          </cell>
          <cell r="E2772">
            <v>3627.89</v>
          </cell>
        </row>
        <row r="2773">
          <cell r="A2773" t="str">
            <v>5 S 04 311 12</v>
          </cell>
          <cell r="B2773" t="str">
            <v>Bueiro met. s/interrupção traf. D=1,20m rev. epoxy</v>
          </cell>
          <cell r="C2773" t="str">
            <v>m</v>
          </cell>
          <cell r="D2773">
            <v>3059.14</v>
          </cell>
          <cell r="E2773">
            <v>2073.54</v>
          </cell>
        </row>
        <row r="2774">
          <cell r="A2774" t="str">
            <v>5 S 04 311 16</v>
          </cell>
          <cell r="B2774" t="str">
            <v>Bueiro met.s/interrupção traf. D=1,60 m rev.epoxy</v>
          </cell>
          <cell r="C2774" t="str">
            <v>m</v>
          </cell>
          <cell r="D2774">
            <v>4097.49</v>
          </cell>
          <cell r="E2774">
            <v>2777.35</v>
          </cell>
        </row>
        <row r="2775">
          <cell r="A2775" t="str">
            <v>5 S 04 311 20</v>
          </cell>
          <cell r="B2775" t="str">
            <v>Bueiro met.s/interrupção tráf. D=2,00 m rev. epoxy</v>
          </cell>
          <cell r="C2775" t="str">
            <v>m</v>
          </cell>
          <cell r="D2775">
            <v>5364.03</v>
          </cell>
          <cell r="E2775">
            <v>3635.83</v>
          </cell>
        </row>
        <row r="2776">
          <cell r="A2776" t="str">
            <v>5 S 04 999 01</v>
          </cell>
          <cell r="B2776" t="str">
            <v>Remoção de bueiros existentes</v>
          </cell>
          <cell r="C2776" t="str">
            <v>m</v>
          </cell>
          <cell r="D2776">
            <v>118.39</v>
          </cell>
          <cell r="E2776">
            <v>80.25</v>
          </cell>
        </row>
        <row r="2777">
          <cell r="A2777" t="str">
            <v>5 S 04 999 04</v>
          </cell>
          <cell r="B2777" t="str">
            <v>Restauração de disp. danif. com concr. fck=15 MPa</v>
          </cell>
          <cell r="C2777" t="str">
            <v>m3</v>
          </cell>
          <cell r="D2777">
            <v>482.48</v>
          </cell>
          <cell r="E2777">
            <v>327.02999999999997</v>
          </cell>
        </row>
        <row r="2778">
          <cell r="A2778" t="str">
            <v>5 S 04 999 07</v>
          </cell>
          <cell r="B2778" t="str">
            <v>Demolição de dispositivos de concreto simples</v>
          </cell>
          <cell r="C2778" t="str">
            <v>m3</v>
          </cell>
          <cell r="D2778">
            <v>241.32</v>
          </cell>
          <cell r="E2778">
            <v>163.57</v>
          </cell>
        </row>
        <row r="2779">
          <cell r="A2779" t="str">
            <v>5 S 04 999 08</v>
          </cell>
          <cell r="B2779" t="str">
            <v>Demolição de dispositivos de concreto armado</v>
          </cell>
          <cell r="C2779" t="str">
            <v>m3</v>
          </cell>
          <cell r="D2779">
            <v>822.91</v>
          </cell>
          <cell r="E2779">
            <v>557.78</v>
          </cell>
        </row>
        <row r="2780">
          <cell r="A2780" t="str">
            <v>5 S 04 999 54</v>
          </cell>
          <cell r="B2780" t="str">
            <v>Restaur.de disp.danif.com concr. fck=15 MPa AC/BC</v>
          </cell>
          <cell r="C2780" t="str">
            <v>m3</v>
          </cell>
          <cell r="D2780">
            <v>625.79</v>
          </cell>
          <cell r="E2780">
            <v>424.17</v>
          </cell>
        </row>
        <row r="2781">
          <cell r="A2781" t="str">
            <v>5 S 05 100 00</v>
          </cell>
          <cell r="B2781" t="str">
            <v>Enleivamento</v>
          </cell>
          <cell r="C2781" t="str">
            <v>m2</v>
          </cell>
          <cell r="D2781">
            <v>11.89</v>
          </cell>
          <cell r="E2781">
            <v>8.06</v>
          </cell>
        </row>
        <row r="2782">
          <cell r="A2782" t="str">
            <v>5 S 05 102 00</v>
          </cell>
          <cell r="B2782" t="str">
            <v>Hidrossemeadura</v>
          </cell>
          <cell r="C2782" t="str">
            <v>m2</v>
          </cell>
          <cell r="D2782">
            <v>1.84</v>
          </cell>
          <cell r="E2782">
            <v>1.25</v>
          </cell>
        </row>
        <row r="2783">
          <cell r="A2783" t="str">
            <v>5 S 05 300 01</v>
          </cell>
          <cell r="B2783" t="str">
            <v>Alvenaria de pedra arrumada</v>
          </cell>
          <cell r="C2783" t="str">
            <v>m3</v>
          </cell>
          <cell r="D2783">
            <v>166.84</v>
          </cell>
          <cell r="E2783">
            <v>113.09</v>
          </cell>
        </row>
        <row r="2784">
          <cell r="A2784" t="str">
            <v>5 S 05 300 02</v>
          </cell>
          <cell r="B2784" t="str">
            <v>Enrocamento de pedra jogada</v>
          </cell>
          <cell r="C2784" t="str">
            <v>m3</v>
          </cell>
          <cell r="D2784">
            <v>91.6</v>
          </cell>
          <cell r="E2784">
            <v>62.09</v>
          </cell>
        </row>
        <row r="2785">
          <cell r="A2785" t="str">
            <v>5 S 05 301 00</v>
          </cell>
          <cell r="B2785" t="str">
            <v>Alvenaria de pedra argamassada</v>
          </cell>
          <cell r="C2785" t="str">
            <v>m3</v>
          </cell>
          <cell r="D2785">
            <v>311.54000000000002</v>
          </cell>
          <cell r="E2785">
            <v>211.17</v>
          </cell>
        </row>
        <row r="2786">
          <cell r="A2786" t="str">
            <v>5 S 05 301 50</v>
          </cell>
          <cell r="B2786" t="str">
            <v>Alvenaria de pedra argamassada AC/PC</v>
          </cell>
          <cell r="C2786" t="str">
            <v>m3</v>
          </cell>
          <cell r="D2786">
            <v>423.27</v>
          </cell>
          <cell r="E2786">
            <v>286.89999999999998</v>
          </cell>
        </row>
        <row r="2787">
          <cell r="A2787" t="str">
            <v>5 S 05 303 01</v>
          </cell>
          <cell r="B2787" t="str">
            <v>Terra armada - ECE - greide 0,0&lt;h&lt;6,00m</v>
          </cell>
          <cell r="C2787" t="str">
            <v>m2</v>
          </cell>
          <cell r="D2787">
            <v>0</v>
          </cell>
          <cell r="E2787">
            <v>0</v>
          </cell>
        </row>
        <row r="2788">
          <cell r="A2788" t="str">
            <v>5 S 05 303 02</v>
          </cell>
          <cell r="B2788" t="str">
            <v>Terra armada - ECE - greide 6,0&lt;h&lt;9,00</v>
          </cell>
          <cell r="C2788" t="str">
            <v>m2</v>
          </cell>
          <cell r="D2788">
            <v>0</v>
          </cell>
          <cell r="E2788">
            <v>0</v>
          </cell>
        </row>
        <row r="2789">
          <cell r="A2789" t="str">
            <v>5 S 05 303 03</v>
          </cell>
          <cell r="B2789" t="str">
            <v>Terra armada - ECE - greide 9,0&lt;h&lt;12,00m</v>
          </cell>
          <cell r="C2789" t="str">
            <v>m2</v>
          </cell>
          <cell r="D2789">
            <v>0</v>
          </cell>
          <cell r="E2789">
            <v>0</v>
          </cell>
        </row>
        <row r="2790">
          <cell r="A2790" t="str">
            <v>5 S 05 303 04</v>
          </cell>
          <cell r="B2790" t="str">
            <v>Terra armada - ECE - pé de talude 0,0&lt;h&lt;6,00m</v>
          </cell>
          <cell r="C2790" t="str">
            <v>m2</v>
          </cell>
          <cell r="D2790">
            <v>0</v>
          </cell>
          <cell r="E2790">
            <v>0</v>
          </cell>
        </row>
        <row r="2791">
          <cell r="A2791" t="str">
            <v>5 S 05 303 05</v>
          </cell>
          <cell r="B2791" t="str">
            <v>Terra armada - ECE - pé de talude 6,0&lt;h&lt;9,00m</v>
          </cell>
          <cell r="C2791" t="str">
            <v>m2</v>
          </cell>
          <cell r="D2791">
            <v>0</v>
          </cell>
          <cell r="E2791">
            <v>0</v>
          </cell>
        </row>
        <row r="2792">
          <cell r="A2792" t="str">
            <v>5 S 05 303 06</v>
          </cell>
          <cell r="B2792" t="str">
            <v>Terra armada - ECE - pé de talude 9,0&lt;h&lt;12,00m</v>
          </cell>
          <cell r="C2792" t="str">
            <v>m2</v>
          </cell>
          <cell r="D2792">
            <v>0</v>
          </cell>
          <cell r="E2792">
            <v>0</v>
          </cell>
        </row>
        <row r="2793">
          <cell r="A2793" t="str">
            <v>5 S 05 303 07</v>
          </cell>
          <cell r="B2793" t="str">
            <v>Terra armada - ECE - encontro portante 0,0&lt;h&lt;6,0m</v>
          </cell>
          <cell r="C2793" t="str">
            <v>m2</v>
          </cell>
          <cell r="D2793">
            <v>0</v>
          </cell>
          <cell r="E2793">
            <v>0</v>
          </cell>
        </row>
        <row r="2794">
          <cell r="A2794" t="str">
            <v>5 S 05 303 08</v>
          </cell>
          <cell r="B2794" t="str">
            <v>Terra armada - ECE - encontro portante 6,0&lt;h&lt;9,00m</v>
          </cell>
          <cell r="C2794" t="str">
            <v>m2</v>
          </cell>
          <cell r="D2794">
            <v>0</v>
          </cell>
          <cell r="E2794">
            <v>0</v>
          </cell>
        </row>
        <row r="2795">
          <cell r="A2795" t="str">
            <v>5 S 05 303 09</v>
          </cell>
          <cell r="B2795" t="str">
            <v>Escamas de concreto armado para terra armada</v>
          </cell>
          <cell r="C2795" t="str">
            <v>m3</v>
          </cell>
          <cell r="D2795">
            <v>1184.95</v>
          </cell>
          <cell r="E2795">
            <v>803.18</v>
          </cell>
        </row>
        <row r="2796">
          <cell r="A2796" t="str">
            <v>5 S 05 303 10</v>
          </cell>
          <cell r="B2796" t="str">
            <v>Conc. de soleira e arrem. de maciço de terra arm.</v>
          </cell>
          <cell r="C2796" t="str">
            <v>m3</v>
          </cell>
          <cell r="D2796">
            <v>446.91</v>
          </cell>
          <cell r="E2796">
            <v>302.92</v>
          </cell>
        </row>
        <row r="2797">
          <cell r="A2797" t="str">
            <v>5 S 05 303 11</v>
          </cell>
          <cell r="B2797" t="str">
            <v>Montagem de maciço terra armada</v>
          </cell>
          <cell r="C2797" t="str">
            <v>m2</v>
          </cell>
          <cell r="D2797">
            <v>195.91</v>
          </cell>
          <cell r="E2797">
            <v>132.79</v>
          </cell>
        </row>
        <row r="2798">
          <cell r="A2798" t="str">
            <v>5 S 05 303 59</v>
          </cell>
          <cell r="B2798" t="str">
            <v>Escamas de concreto armado para terra armada AC/BC</v>
          </cell>
          <cell r="C2798" t="str">
            <v>m3</v>
          </cell>
          <cell r="D2798">
            <v>1322.19</v>
          </cell>
          <cell r="E2798">
            <v>896.2</v>
          </cell>
        </row>
        <row r="2799">
          <cell r="A2799" t="str">
            <v>5 S 05 303 60</v>
          </cell>
          <cell r="B2799" t="str">
            <v>Concr. soleira arremate de maciço terra arm. AC/BC</v>
          </cell>
          <cell r="C2799" t="str">
            <v>m3</v>
          </cell>
          <cell r="D2799">
            <v>590.22</v>
          </cell>
          <cell r="E2799">
            <v>400.06</v>
          </cell>
        </row>
        <row r="2800">
          <cell r="A2800" t="str">
            <v>5 S 05 340 01</v>
          </cell>
          <cell r="B2800" t="str">
            <v>Execução cortina atirantada conc.armado fck=15 MPa</v>
          </cell>
          <cell r="C2800" t="str">
            <v>m3</v>
          </cell>
          <cell r="D2800">
            <v>2367.25</v>
          </cell>
          <cell r="E2800">
            <v>1604.56</v>
          </cell>
        </row>
        <row r="2801">
          <cell r="A2801" t="str">
            <v>5 S 05 340 51</v>
          </cell>
          <cell r="B2801" t="str">
            <v>Exec.cortina atirant.concr.armado fck=15 MPa AC/BC</v>
          </cell>
          <cell r="C2801" t="str">
            <v>m3</v>
          </cell>
          <cell r="D2801">
            <v>2510.56</v>
          </cell>
          <cell r="E2801">
            <v>1701.7</v>
          </cell>
        </row>
        <row r="2802">
          <cell r="A2802" t="str">
            <v>5 S 05 900 01</v>
          </cell>
          <cell r="B2802" t="str">
            <v>Execução tirante protendido cortina atirantada</v>
          </cell>
          <cell r="C2802" t="str">
            <v>m</v>
          </cell>
          <cell r="D2802">
            <v>285.73</v>
          </cell>
          <cell r="E2802">
            <v>193.67</v>
          </cell>
        </row>
        <row r="2803">
          <cell r="A2803" t="str">
            <v>5 S 06 400 01</v>
          </cell>
          <cell r="B2803" t="str">
            <v>Cêrcas arame farp. c/ mourão conc. seção quadr.</v>
          </cell>
          <cell r="C2803" t="str">
            <v>m</v>
          </cell>
          <cell r="D2803">
            <v>43.33</v>
          </cell>
          <cell r="E2803">
            <v>29.37</v>
          </cell>
        </row>
        <row r="2804">
          <cell r="A2804" t="str">
            <v>5 S 06 400 02</v>
          </cell>
          <cell r="B2804" t="str">
            <v>Cerca arame farp. c/ mourão de conc. seção triang</v>
          </cell>
          <cell r="C2804" t="str">
            <v>m</v>
          </cell>
          <cell r="D2804">
            <v>36.06</v>
          </cell>
          <cell r="E2804">
            <v>24.44</v>
          </cell>
        </row>
        <row r="2805">
          <cell r="A2805" t="str">
            <v>5 S 06 400 51</v>
          </cell>
          <cell r="B2805" t="str">
            <v>Cercas arame farp. c/mourão conc.seção quadr.AC/BC</v>
          </cell>
          <cell r="C2805" t="str">
            <v>m</v>
          </cell>
          <cell r="D2805">
            <v>44.55</v>
          </cell>
          <cell r="E2805">
            <v>30.2</v>
          </cell>
        </row>
        <row r="2806">
          <cell r="A2806" t="str">
            <v>5 S 06 400 52</v>
          </cell>
          <cell r="B2806" t="str">
            <v>Cerca arame farp. c/mourão concr.sec. triang.AC/BC</v>
          </cell>
          <cell r="C2806" t="str">
            <v>m</v>
          </cell>
          <cell r="D2806">
            <v>36.68</v>
          </cell>
          <cell r="E2806">
            <v>24.86</v>
          </cell>
        </row>
        <row r="2807">
          <cell r="A2807" t="str">
            <v>5 S 06 410 00</v>
          </cell>
          <cell r="B2807" t="str">
            <v>Cêrcas arame farpado com suporte madeira</v>
          </cell>
          <cell r="C2807" t="str">
            <v>m</v>
          </cell>
          <cell r="D2807">
            <v>24.46</v>
          </cell>
          <cell r="E2807">
            <v>16.579999999999998</v>
          </cell>
        </row>
        <row r="2808">
          <cell r="A2808" t="str">
            <v>5 S 09 001 07</v>
          </cell>
          <cell r="B2808" t="str">
            <v>Transporte local em rodov. não pavim.</v>
          </cell>
          <cell r="C2808" t="str">
            <v>tkm</v>
          </cell>
          <cell r="D2808">
            <v>1.58</v>
          </cell>
          <cell r="E2808">
            <v>1.07</v>
          </cell>
        </row>
        <row r="2809">
          <cell r="A2809" t="str">
            <v>5 S 09 001 90</v>
          </cell>
          <cell r="B2809" t="str">
            <v>Transporte comercial c/ carroc. rodov. não pav.</v>
          </cell>
          <cell r="C2809" t="str">
            <v>tkm</v>
          </cell>
          <cell r="D2809">
            <v>1.03</v>
          </cell>
          <cell r="E2809">
            <v>0.7</v>
          </cell>
        </row>
        <row r="2810">
          <cell r="A2810" t="str">
            <v>5 S 09 001 91</v>
          </cell>
          <cell r="B2810" t="str">
            <v>Transporte comercial c/ basc. 10m3 rod. não pav.</v>
          </cell>
          <cell r="C2810" t="str">
            <v>tkm</v>
          </cell>
          <cell r="D2810">
            <v>1.06</v>
          </cell>
          <cell r="E2810">
            <v>0.72</v>
          </cell>
        </row>
        <row r="2811">
          <cell r="A2811" t="str">
            <v>5 S 09 002 07</v>
          </cell>
          <cell r="B2811" t="str">
            <v>Transporte local em rodov. pavim.</v>
          </cell>
          <cell r="C2811" t="str">
            <v>tkm</v>
          </cell>
          <cell r="D2811">
            <v>1.18</v>
          </cell>
          <cell r="E2811">
            <v>0.8</v>
          </cell>
        </row>
        <row r="2812">
          <cell r="A2812" t="str">
            <v>5 S 09 002 90</v>
          </cell>
          <cell r="B2812" t="str">
            <v>Transporte comercial c/ carroceria rodov. pav.</v>
          </cell>
          <cell r="C2812" t="str">
            <v>tkm</v>
          </cell>
          <cell r="D2812">
            <v>0.69</v>
          </cell>
          <cell r="E2812">
            <v>0.47</v>
          </cell>
        </row>
        <row r="2813">
          <cell r="A2813" t="str">
            <v>5 S 09 002 91</v>
          </cell>
          <cell r="B2813" t="str">
            <v>Transporte comercial c/ basc. 10m3 rod. pav.</v>
          </cell>
          <cell r="C2813" t="str">
            <v>tkm</v>
          </cell>
          <cell r="D2813">
            <v>0.71</v>
          </cell>
          <cell r="E2813">
            <v>0.48</v>
          </cell>
        </row>
        <row r="2815">
          <cell r="A2815" t="str">
            <v>DER-SP</v>
          </cell>
          <cell r="B2815" t="str">
            <v>Data Base:ABR/2015</v>
          </cell>
          <cell r="C2815" t="str">
            <v>INCC - MAR/15</v>
          </cell>
          <cell r="E2815">
            <v>2128.6</v>
          </cell>
        </row>
        <row r="2816">
          <cell r="C2816" t="str">
            <v>INCC - ABR/15</v>
          </cell>
          <cell r="E2816">
            <v>2142.4299999999998</v>
          </cell>
        </row>
        <row r="2817">
          <cell r="C2817" t="str">
            <v>FATOR REAJUSTE</v>
          </cell>
          <cell r="E2817">
            <v>1.0064972282251246</v>
          </cell>
        </row>
        <row r="2818">
          <cell r="A2818" t="str">
            <v>Código</v>
          </cell>
          <cell r="B2818" t="str">
            <v>Discriminação</v>
          </cell>
          <cell r="C2818" t="str">
            <v xml:space="preserve">Unidade </v>
          </cell>
          <cell r="D2818" t="str">
            <v>Preço
Unitário
ABR/2015</v>
          </cell>
          <cell r="E2818" t="str">
            <v>Custo
Unitário
MAR/2015</v>
          </cell>
        </row>
        <row r="2819">
          <cell r="A2819" t="str">
            <v>21.01.01.99</v>
          </cell>
          <cell r="B2819" t="str">
            <v>SONDAGEM A PERCUSSAO ATE 15M</v>
          </cell>
          <cell r="C2819" t="str">
            <v>m</v>
          </cell>
          <cell r="D2819">
            <v>140.47999999999999</v>
          </cell>
          <cell r="E2819">
            <v>95.217706821480419</v>
          </cell>
        </row>
        <row r="2820">
          <cell r="A2820" t="str">
            <v>21.01.02.99</v>
          </cell>
          <cell r="B2820" t="str">
            <v>SONDAGEM A PERC. ATE 15M LOC. ALAG.&lt;50CM</v>
          </cell>
          <cell r="C2820" t="str">
            <v>m</v>
          </cell>
          <cell r="D2820">
            <v>211.46</v>
          </cell>
          <cell r="E2820">
            <v>143.33091436865021</v>
          </cell>
        </row>
        <row r="2821">
          <cell r="A2821" t="str">
            <v>21.01.03.99</v>
          </cell>
          <cell r="B2821" t="str">
            <v>SONDAGEM A  PERCUSSAO DE 15 A 30M</v>
          </cell>
          <cell r="C2821" t="str">
            <v>m</v>
          </cell>
          <cell r="D2821">
            <v>167.99</v>
          </cell>
          <cell r="E2821">
            <v>113.8679245283019</v>
          </cell>
        </row>
        <row r="2822">
          <cell r="A2822" t="str">
            <v>21.01.04.99</v>
          </cell>
          <cell r="B2822" t="str">
            <v>SONDAGEM A PERC.15A30M LOC.ALAG.&lt;50CM</v>
          </cell>
          <cell r="C2822" t="str">
            <v>m</v>
          </cell>
          <cell r="D2822">
            <v>258.45999999999998</v>
          </cell>
          <cell r="E2822">
            <v>175.18867924528303</v>
          </cell>
        </row>
        <row r="2823">
          <cell r="A2823" t="str">
            <v>21.01.05.99</v>
          </cell>
          <cell r="B2823" t="str">
            <v>SONDAGEM PERCUSSAO SUPERIOR A 30M</v>
          </cell>
          <cell r="C2823" t="str">
            <v>m</v>
          </cell>
          <cell r="D2823">
            <v>193.85</v>
          </cell>
          <cell r="E2823">
            <v>131.39332365747461</v>
          </cell>
        </row>
        <row r="2824">
          <cell r="A2824" t="str">
            <v>21.01.06.99</v>
          </cell>
          <cell r="B2824" t="str">
            <v>SONDAGEM PERC.+30M LOC.ALAG.&lt;50CM</v>
          </cell>
          <cell r="C2824" t="str">
            <v>m</v>
          </cell>
          <cell r="D2824">
            <v>293.70999999999998</v>
          </cell>
          <cell r="E2824">
            <v>199.07837445573296</v>
          </cell>
        </row>
        <row r="2825">
          <cell r="A2825" t="str">
            <v>21.01.07.99</v>
          </cell>
          <cell r="B2825" t="str">
            <v>TAXA FIXA INSTALACAO SONDAGEM PERCUSSAO</v>
          </cell>
          <cell r="C2825" t="str">
            <v>un</v>
          </cell>
          <cell r="D2825">
            <v>1197.8900000000001</v>
          </cell>
          <cell r="E2825">
            <v>811.95210449927424</v>
          </cell>
        </row>
        <row r="2826">
          <cell r="A2826" t="str">
            <v>21.01.08.99</v>
          </cell>
          <cell r="B2826" t="str">
            <v>TAXA FIXA INSTALACAO SONDAGEM ROTATIVA</v>
          </cell>
          <cell r="C2826" t="str">
            <v>un</v>
          </cell>
          <cell r="D2826">
            <v>4068.8</v>
          </cell>
          <cell r="E2826">
            <v>2757.9027576197391</v>
          </cell>
        </row>
        <row r="2827">
          <cell r="A2827" t="str">
            <v>21.01.09.99</v>
          </cell>
          <cell r="B2827" t="str">
            <v>TRANSPORTE DE EQUIPAMENTO DE SONDAGEM</v>
          </cell>
          <cell r="C2827" t="str">
            <v>km*equip</v>
          </cell>
          <cell r="D2827">
            <v>12.18</v>
          </cell>
          <cell r="E2827">
            <v>8.2583454281567494</v>
          </cell>
        </row>
        <row r="2828">
          <cell r="A2828" t="str">
            <v>21.01.10.99</v>
          </cell>
          <cell r="B2828" t="str">
            <v>DESLOCAMENTO DE EQUIPAMENTO DE SONDAGEM</v>
          </cell>
          <cell r="C2828" t="str">
            <v>m</v>
          </cell>
          <cell r="D2828">
            <v>8.69</v>
          </cell>
          <cell r="E2828">
            <v>5.8925979680696665</v>
          </cell>
        </row>
        <row r="2829">
          <cell r="A2829" t="str">
            <v>21.01.11.99</v>
          </cell>
          <cell r="B2829" t="str">
            <v>PLATAFORMA OU BANQUETA SOND.PERCUSSAO</v>
          </cell>
          <cell r="C2829" t="str">
            <v>equip</v>
          </cell>
          <cell r="D2829">
            <v>1888.46</v>
          </cell>
          <cell r="E2829">
            <v>1280.0290275761977</v>
          </cell>
        </row>
        <row r="2830">
          <cell r="A2830" t="str">
            <v>21.01.12.99</v>
          </cell>
          <cell r="B2830" t="str">
            <v>PLATAFORMA OU BANQUETA P/ SOND. ROTATIVA</v>
          </cell>
          <cell r="C2830" t="str">
            <v>equip</v>
          </cell>
          <cell r="D2830">
            <v>2080.96</v>
          </cell>
          <cell r="E2830">
            <v>1410.5079825834543</v>
          </cell>
        </row>
        <row r="2831">
          <cell r="A2831" t="str">
            <v>21.01.14.99</v>
          </cell>
          <cell r="B2831" t="str">
            <v>FLUTUANTE PARA SONDAGEM</v>
          </cell>
          <cell r="C2831" t="str">
            <v>obra</v>
          </cell>
          <cell r="D2831">
            <v>12062.77</v>
          </cell>
          <cell r="E2831">
            <v>8176.357039187229</v>
          </cell>
        </row>
        <row r="2832">
          <cell r="A2832" t="str">
            <v>21.01.15.99</v>
          </cell>
          <cell r="B2832" t="str">
            <v>INSTAL.SONDAGEM PERCUSSAO S/ FLUTUANTE</v>
          </cell>
          <cell r="C2832" t="str">
            <v>sond</v>
          </cell>
          <cell r="D2832">
            <v>1404.76</v>
          </cell>
          <cell r="E2832">
            <v>952.16981132075477</v>
          </cell>
        </row>
        <row r="2833">
          <cell r="A2833" t="str">
            <v>21.01.16.99</v>
          </cell>
          <cell r="B2833" t="str">
            <v>INSTALACAO SONDAGEM ROTATIVA S/FLUTUANTE</v>
          </cell>
          <cell r="C2833" t="str">
            <v>sond</v>
          </cell>
          <cell r="D2833">
            <v>3746.03</v>
          </cell>
          <cell r="E2833">
            <v>2539.1219158200292</v>
          </cell>
        </row>
        <row r="2834">
          <cell r="A2834" t="str">
            <v>21.01.17.99</v>
          </cell>
          <cell r="B2834" t="str">
            <v>SONDAGEM ROTATIVA SOLO 57,10MM (AX)</v>
          </cell>
          <cell r="C2834" t="str">
            <v>m</v>
          </cell>
          <cell r="D2834">
            <v>316.07</v>
          </cell>
          <cell r="E2834">
            <v>214.23802612481862</v>
          </cell>
        </row>
        <row r="2835">
          <cell r="A2835" t="str">
            <v>21.01.18.99</v>
          </cell>
          <cell r="B2835" t="str">
            <v>SONDAGEM ROTATIVA SOLO 73,00MM (BX)</v>
          </cell>
          <cell r="C2835" t="str">
            <v>m</v>
          </cell>
          <cell r="D2835">
            <v>321.92</v>
          </cell>
          <cell r="E2835">
            <v>218.200290275762</v>
          </cell>
        </row>
        <row r="2836">
          <cell r="A2836" t="str">
            <v>21.01.19.99</v>
          </cell>
          <cell r="B2836" t="str">
            <v>SONDAGEM ROTATIVA SOLO 88,90MM (NX)</v>
          </cell>
          <cell r="C2836" t="str">
            <v>m</v>
          </cell>
          <cell r="D2836">
            <v>433.12</v>
          </cell>
          <cell r="E2836">
            <v>293.57764876632802</v>
          </cell>
        </row>
        <row r="2837">
          <cell r="A2837" t="str">
            <v>21.01.20.99</v>
          </cell>
          <cell r="B2837" t="str">
            <v>SONDAGEM ROTATIVA SOLO 114,30MM (HX)</v>
          </cell>
          <cell r="C2837" t="str">
            <v>m</v>
          </cell>
          <cell r="D2837">
            <v>468.25</v>
          </cell>
          <cell r="E2837">
            <v>317.38751814223514</v>
          </cell>
        </row>
        <row r="2838">
          <cell r="A2838" t="str">
            <v>21.01.21.99</v>
          </cell>
          <cell r="B2838" t="str">
            <v>SONDAGEM ROTATIVA ROCHA ALT.57,1MM (AX)</v>
          </cell>
          <cell r="C2838" t="str">
            <v>m</v>
          </cell>
          <cell r="D2838">
            <v>763.64</v>
          </cell>
          <cell r="E2838">
            <v>517.60522496371561</v>
          </cell>
        </row>
        <row r="2839">
          <cell r="A2839" t="str">
            <v>21.01.22.99</v>
          </cell>
          <cell r="B2839" t="str">
            <v>SONDAGEM ROTATIVA ROCHA ALT.73,0MM (BX)</v>
          </cell>
          <cell r="C2839" t="str">
            <v>m</v>
          </cell>
          <cell r="D2839">
            <v>810.63</v>
          </cell>
          <cell r="E2839">
            <v>549.45573294629901</v>
          </cell>
        </row>
        <row r="2840">
          <cell r="A2840" t="str">
            <v>21.01.23.99</v>
          </cell>
          <cell r="B2840" t="str">
            <v>SONDAGEM ROTATIVA ROCHA ALT.88,9MM (NX)</v>
          </cell>
          <cell r="C2840" t="str">
            <v>m</v>
          </cell>
          <cell r="D2840">
            <v>828.24</v>
          </cell>
          <cell r="E2840">
            <v>561.39332365747464</v>
          </cell>
        </row>
        <row r="2841">
          <cell r="A2841" t="str">
            <v>21.01.24.99</v>
          </cell>
          <cell r="B2841" t="str">
            <v>SONDAGEM ROTATIVA ROCHA ALT.114,3MM (HX)</v>
          </cell>
          <cell r="C2841" t="str">
            <v>m</v>
          </cell>
          <cell r="D2841">
            <v>837.01</v>
          </cell>
          <cell r="E2841">
            <v>567.33671988388971</v>
          </cell>
        </row>
        <row r="2842">
          <cell r="A2842" t="str">
            <v>21.01.25.99</v>
          </cell>
          <cell r="B2842" t="str">
            <v>SONDAGEM ROTATIVA ROCHA SA 57,10MM (AX)</v>
          </cell>
          <cell r="C2842" t="str">
            <v>m</v>
          </cell>
          <cell r="D2842">
            <v>807.75</v>
          </cell>
          <cell r="E2842">
            <v>547.50362844702477</v>
          </cell>
        </row>
        <row r="2843">
          <cell r="A2843" t="str">
            <v>21.01.26.99</v>
          </cell>
          <cell r="B2843" t="str">
            <v>SONDAGEM ROTATIVA ROCHA SA 73,00MM (BX)</v>
          </cell>
          <cell r="C2843" t="str">
            <v>m</v>
          </cell>
          <cell r="D2843">
            <v>831.15</v>
          </cell>
          <cell r="E2843">
            <v>563.36719883889702</v>
          </cell>
        </row>
        <row r="2844">
          <cell r="A2844" t="str">
            <v>21.01.27.99</v>
          </cell>
          <cell r="B2844" t="str">
            <v>SONDAGEM ROTATIVA ROCHA SA 88,9MM (NX)</v>
          </cell>
          <cell r="C2844" t="str">
            <v>m</v>
          </cell>
          <cell r="D2844">
            <v>959.92</v>
          </cell>
          <cell r="E2844">
            <v>650.65312046444126</v>
          </cell>
        </row>
        <row r="2845">
          <cell r="A2845" t="str">
            <v>21.01.28.99</v>
          </cell>
          <cell r="B2845" t="str">
            <v>SONDAGEM ROTATIVA ROCHA SA 114,30MM (HX)</v>
          </cell>
          <cell r="C2845" t="str">
            <v>m</v>
          </cell>
          <cell r="D2845">
            <v>1281.8399999999999</v>
          </cell>
          <cell r="E2845">
            <v>868.85341074020323</v>
          </cell>
        </row>
        <row r="2846">
          <cell r="A2846" t="str">
            <v>21.01.29.99</v>
          </cell>
          <cell r="B2846" t="str">
            <v>SONDAGEM A TRADO PROFUNDIDADE ATE 5M</v>
          </cell>
          <cell r="C2846" t="str">
            <v>m</v>
          </cell>
          <cell r="D2846">
            <v>135.09</v>
          </cell>
          <cell r="E2846">
            <v>91.56748911465894</v>
          </cell>
        </row>
        <row r="2847">
          <cell r="A2847" t="str">
            <v>21.01.30.99</v>
          </cell>
          <cell r="B2847" t="str">
            <v>SONDAGEM A TRADO PROFUNDIDADE 5 A 10M</v>
          </cell>
          <cell r="C2847" t="str">
            <v>m</v>
          </cell>
          <cell r="D2847">
            <v>164.48</v>
          </cell>
          <cell r="E2847">
            <v>111.48766328011611</v>
          </cell>
        </row>
        <row r="2848">
          <cell r="A2848" t="str">
            <v>21.02.01.01.99</v>
          </cell>
          <cell r="B2848" t="str">
            <v>DETER. COORDENADAS COM GPS2 (CONTROLE BASICO) PRECISAO MINIMA
DE 2 ORDEM.</v>
          </cell>
          <cell r="C2848" t="str">
            <v>un</v>
          </cell>
          <cell r="D2848">
            <v>2422.77</v>
          </cell>
          <cell r="E2848">
            <v>1642.1988388969521</v>
          </cell>
        </row>
        <row r="2849">
          <cell r="A2849" t="str">
            <v>21.02.01.02.99</v>
          </cell>
          <cell r="B2849" t="str">
            <v>DETER. COORDENADAS COM GPS3 (CONTROLE BASICO) PRECISAO MINIMA
DE 2 ORDEM.</v>
          </cell>
          <cell r="C2849" t="str">
            <v>un</v>
          </cell>
          <cell r="D2849">
            <v>2326.71</v>
          </cell>
          <cell r="E2849">
            <v>1577.0827285921625</v>
          </cell>
        </row>
        <row r="2850">
          <cell r="A2850" t="str">
            <v>21.02.02.01.99</v>
          </cell>
          <cell r="B2850" t="str">
            <v>TRANSPORTE COORDENADAS ATRAVES DE POLIGONAIS CLASSE II P DA NBR
13.133</v>
          </cell>
          <cell r="C2850" t="str">
            <v>km</v>
          </cell>
          <cell r="D2850">
            <v>2182.63</v>
          </cell>
          <cell r="E2850">
            <v>1479.4267053701017</v>
          </cell>
        </row>
        <row r="2851">
          <cell r="A2851" t="str">
            <v>21.02.03.01.99</v>
          </cell>
          <cell r="B2851" t="str">
            <v>IMPLANTACAO DE POLIGONAIS CLASSE III P DA NBR 13.133.</v>
          </cell>
          <cell r="C2851" t="str">
            <v>km</v>
          </cell>
          <cell r="D2851">
            <v>1829.44</v>
          </cell>
          <cell r="E2851">
            <v>1240.0290275761974</v>
          </cell>
        </row>
        <row r="2852">
          <cell r="A2852" t="str">
            <v>21.02.04.01.99</v>
          </cell>
          <cell r="B2852" t="str">
            <v>TRANSPORTE DE REFERENCIA DE NIVEL ATRAVES NIVELAMENTO
GEOMETRICO 4 MM K.</v>
          </cell>
          <cell r="C2852" t="str">
            <v>km</v>
          </cell>
          <cell r="D2852">
            <v>1974.88</v>
          </cell>
          <cell r="E2852">
            <v>1338.6066763425254</v>
          </cell>
        </row>
        <row r="2853">
          <cell r="A2853" t="str">
            <v>21.02.05.01.99</v>
          </cell>
          <cell r="B2853" t="str">
            <v>TRANSPORTE DE REFERENCIA DE NIVEL ATRAVES NIVELAMENTO
GEOMETRICO CLASSE IN.</v>
          </cell>
          <cell r="C2853" t="str">
            <v>km</v>
          </cell>
          <cell r="D2853">
            <v>1593.57</v>
          </cell>
          <cell r="E2853">
            <v>1080.1523947750363</v>
          </cell>
        </row>
        <row r="2854">
          <cell r="A2854" t="str">
            <v>21.02.06.01.99</v>
          </cell>
          <cell r="B2854" t="str">
            <v>LEV. PLANIALTIMETRICO E CADASTRAL, POLIGONAL CLASSE II PAC ESC.
1:500 ATE 1 HA.</v>
          </cell>
          <cell r="C2854" t="str">
            <v>un</v>
          </cell>
          <cell r="D2854">
            <v>5373.11</v>
          </cell>
          <cell r="E2854">
            <v>3641.9883889695211</v>
          </cell>
        </row>
        <row r="2855">
          <cell r="A2855" t="str">
            <v>21.02.06.02.99</v>
          </cell>
          <cell r="B2855" t="str">
            <v>LEV. PLANIALTIMETRICO E CADASTRAL, POLIGONAL CLASSE II PAC ESC.
1:1000 ATE 1HA.</v>
          </cell>
          <cell r="C2855" t="str">
            <v>un</v>
          </cell>
          <cell r="D2855">
            <v>4916.8999999999996</v>
          </cell>
          <cell r="E2855">
            <v>3332.7576197387521</v>
          </cell>
        </row>
        <row r="2856">
          <cell r="A2856" t="str">
            <v>21.02.07.01.99</v>
          </cell>
          <cell r="B2856" t="str">
            <v>LEV. PLANIALTIMETRICO E CADASTRAL, POLIGONAL CLASSE II PAC ESC.
1:500 ALEM 1HA.</v>
          </cell>
          <cell r="C2856" t="str">
            <v>ha</v>
          </cell>
          <cell r="D2856">
            <v>4347.9399999999996</v>
          </cell>
          <cell r="E2856">
            <v>2947.11175616836</v>
          </cell>
        </row>
        <row r="2857">
          <cell r="A2857" t="str">
            <v>21.02.07.02.99</v>
          </cell>
          <cell r="B2857" t="str">
            <v>LEV. PLANIALTIMETRICO E CADASTRAL, POLIGONAL CLASSE II PAC
ESC.1:1000 ALEM 1HA</v>
          </cell>
          <cell r="C2857" t="str">
            <v>ha</v>
          </cell>
          <cell r="D2857">
            <v>4013.93</v>
          </cell>
          <cell r="E2857">
            <v>2720.711175616836</v>
          </cell>
        </row>
        <row r="2858">
          <cell r="A2858" t="str">
            <v>21.02.08.01.99</v>
          </cell>
          <cell r="B2858" t="str">
            <v>LEV. PLANIALTIMETRICO DE FAVELAS COM AREA ATE 2000 M2 C/POLIG.
AUXILIAR</v>
          </cell>
          <cell r="C2858" t="str">
            <v>un</v>
          </cell>
          <cell r="D2858">
            <v>8506.07</v>
          </cell>
          <cell r="E2858">
            <v>5765.5587808417995</v>
          </cell>
        </row>
        <row r="2859">
          <cell r="A2859" t="str">
            <v>21.02.09.01.99</v>
          </cell>
          <cell r="B2859" t="str">
            <v>LEV. PLANIALTIMETRICO DE FAVELAS COM AREA ALEM 2000 M2
C/POLIG.AUXILIAR</v>
          </cell>
          <cell r="C2859" t="str">
            <v>m2</v>
          </cell>
          <cell r="D2859">
            <v>3.57</v>
          </cell>
          <cell r="E2859">
            <v>2.416545718432511</v>
          </cell>
        </row>
        <row r="2860">
          <cell r="A2860" t="str">
            <v>21.02.10.01.99</v>
          </cell>
          <cell r="B2860" t="str">
            <v>LEV. PLANIALT. SECOES TRANSV. A PARTIR DE LINHA BASE EXISTENTE NIV.
GEOMETRICO.</v>
          </cell>
          <cell r="C2860" t="str">
            <v>m</v>
          </cell>
          <cell r="D2860">
            <v>5.73</v>
          </cell>
          <cell r="E2860">
            <v>3.8824383164005805</v>
          </cell>
        </row>
        <row r="2861">
          <cell r="A2861" t="str">
            <v>21.02.11.01.99</v>
          </cell>
          <cell r="B2861" t="str">
            <v>LEVANT. PLANIALTIMETRICO CADASTRAL FAIXAS ATE 30M CLASSE II PAC
DA NBR 13.133</v>
          </cell>
          <cell r="C2861" t="str">
            <v>km</v>
          </cell>
          <cell r="D2861">
            <v>9722.08</v>
          </cell>
          <cell r="E2861">
            <v>6589.7968069666185</v>
          </cell>
        </row>
        <row r="2862">
          <cell r="A2862" t="str">
            <v>21.02.12.01.99</v>
          </cell>
          <cell r="B2862" t="str">
            <v>LEVANT. PLANIALTIMETRICO CADASTRAL FAIXAS DE 30 A 60 M CLASSE II
PAC NBR 13.133</v>
          </cell>
          <cell r="C2862" t="str">
            <v>km</v>
          </cell>
          <cell r="D2862">
            <v>14204.68</v>
          </cell>
          <cell r="E2862">
            <v>9628.1785195936136</v>
          </cell>
        </row>
        <row r="2863">
          <cell r="A2863" t="str">
            <v>21.02.13.01.99</v>
          </cell>
          <cell r="B2863" t="str">
            <v>LEVANT. PLANIALTIMETRICO CADASTRAL FAIXAS ALEM 60M CLASSE II PAC
DA NBR 13.133</v>
          </cell>
          <cell r="C2863" t="str">
            <v>ha</v>
          </cell>
          <cell r="D2863">
            <v>3738.81</v>
          </cell>
          <cell r="E2863">
            <v>2534.2307692307695</v>
          </cell>
        </row>
        <row r="2864">
          <cell r="A2864" t="str">
            <v>21.02.14.01.99</v>
          </cell>
          <cell r="B2864" t="str">
            <v>MATERIALIZACAO DE LINHA BASE PROJETADA C/ ESTAQUEAMENTO DE 20
EM 20 M.</v>
          </cell>
          <cell r="C2864" t="str">
            <v>m</v>
          </cell>
          <cell r="D2864">
            <v>4.6399999999999997</v>
          </cell>
          <cell r="E2864">
            <v>3.142235123367199</v>
          </cell>
        </row>
        <row r="2865">
          <cell r="A2865" t="str">
            <v>21.02.15.01.99</v>
          </cell>
          <cell r="B2865" t="str">
            <v>IMPL. E CADASTRO PLANIALT. LINHA BASE VIA EXISTENTE
ESTAQUEAMENTO DE 20 EM 20 M</v>
          </cell>
          <cell r="C2865" t="str">
            <v>km</v>
          </cell>
          <cell r="D2865">
            <v>3136.43</v>
          </cell>
          <cell r="E2865">
            <v>2125.9288824383166</v>
          </cell>
        </row>
        <row r="2866">
          <cell r="A2866" t="str">
            <v>21.02.16.01.99</v>
          </cell>
          <cell r="B2866" t="str">
            <v>CADASTRO DE PVA, PVE, BL E TL</v>
          </cell>
          <cell r="C2866" t="str">
            <v>un</v>
          </cell>
          <cell r="D2866">
            <v>249.98</v>
          </cell>
          <cell r="E2866">
            <v>169.44121915820031</v>
          </cell>
        </row>
        <row r="2867">
          <cell r="A2867" t="str">
            <v>21.02.17.01.99</v>
          </cell>
          <cell r="B2867" t="str">
            <v>CADASTRO DE OBRA DE ARTE CORRENTE (GALERIA E BUEIRO) E
INTERFERENCIAS</v>
          </cell>
          <cell r="C2867" t="str">
            <v>m</v>
          </cell>
          <cell r="D2867">
            <v>8.6</v>
          </cell>
          <cell r="E2867">
            <v>5.8272859216255446</v>
          </cell>
        </row>
        <row r="2868">
          <cell r="A2868" t="str">
            <v>21.02.18.01.99</v>
          </cell>
          <cell r="B2868" t="str">
            <v>LEV.CAD.ESTRUT. EM CONCRETO, PONTES E VIADUTOS, DETALHADO
PECAS ESTRUTURAIS</v>
          </cell>
          <cell r="C2868" t="str">
            <v>tramo</v>
          </cell>
          <cell r="D2868">
            <v>2646.29</v>
          </cell>
          <cell r="E2868">
            <v>1793.701015965167</v>
          </cell>
        </row>
        <row r="2869">
          <cell r="A2869" t="str">
            <v>21.02.19.01.99</v>
          </cell>
          <cell r="B2869" t="str">
            <v>CADASTRO DE PROPRIEDADE PARA DESAPROPRIACAO URBANA.</v>
          </cell>
          <cell r="C2869" t="str">
            <v>un</v>
          </cell>
          <cell r="D2869">
            <v>2282.62</v>
          </cell>
          <cell r="E2869">
            <v>1547.1988388969521</v>
          </cell>
        </row>
        <row r="2870">
          <cell r="A2870" t="str">
            <v>21.02.20.01.99</v>
          </cell>
          <cell r="B2870" t="str">
            <v>CADASTRO DE PROPRIEDADE PARA DESAPROPRIACAO RURAL ATE 5000
M2.</v>
          </cell>
          <cell r="C2870" t="str">
            <v>un</v>
          </cell>
          <cell r="D2870">
            <v>3197.91</v>
          </cell>
          <cell r="E2870">
            <v>2167.5979680696664</v>
          </cell>
        </row>
        <row r="2871">
          <cell r="A2871" t="str">
            <v>21.02.20.02.99</v>
          </cell>
          <cell r="B2871" t="str">
            <v>CADASTRO DE PROPRIEDADE PARA DESAPROPRIACAO RURAL ALEM 5000
M2.</v>
          </cell>
          <cell r="C2871" t="str">
            <v>un</v>
          </cell>
          <cell r="D2871">
            <v>9958.25</v>
          </cell>
          <cell r="E2871">
            <v>6749.8766328011616</v>
          </cell>
        </row>
        <row r="2872">
          <cell r="A2872" t="str">
            <v>21.02.21.01.99</v>
          </cell>
          <cell r="B2872" t="str">
            <v>ABERTURA DE PICADA COM LARGURA SUFICIENTE PARA LEVANTAMENTO
TOPOGRAFICO.</v>
          </cell>
          <cell r="C2872" t="str">
            <v>m</v>
          </cell>
          <cell r="D2872">
            <v>3.08</v>
          </cell>
          <cell r="E2872">
            <v>2.0899854862119014</v>
          </cell>
        </row>
        <row r="2873">
          <cell r="A2873" t="str">
            <v>21.02.22.01.99</v>
          </cell>
          <cell r="B2873" t="str">
            <v>LEVANTAMENTO DE SECOES TOPOBATIMETRICOS.</v>
          </cell>
          <cell r="C2873" t="str">
            <v>m</v>
          </cell>
          <cell r="D2873">
            <v>11.28</v>
          </cell>
          <cell r="E2873">
            <v>7.6487663280116109</v>
          </cell>
        </row>
        <row r="2874">
          <cell r="A2874" t="str">
            <v>21.02.22.02.99</v>
          </cell>
          <cell r="B2874" t="str">
            <v>LEVANTAMENTO TOPOBATIMETRICO, MODO CONTINUO COM
ECOBATIMETRO, POSIC.COM GPS</v>
          </cell>
          <cell r="C2874" t="str">
            <v>m</v>
          </cell>
          <cell r="D2874">
            <v>9.1300000000000008</v>
          </cell>
          <cell r="E2874">
            <v>6.1901306240928884</v>
          </cell>
        </row>
        <row r="2875">
          <cell r="A2875" t="str">
            <v>21.02.23.01.99</v>
          </cell>
          <cell r="B2875" t="str">
            <v>LEVANTAMENTO DE BATIMETRIA ESPECIAL</v>
          </cell>
          <cell r="C2875" t="str">
            <v>equipe.dia</v>
          </cell>
          <cell r="D2875">
            <v>5730.79</v>
          </cell>
          <cell r="E2875">
            <v>3884.4267053701019</v>
          </cell>
        </row>
        <row r="2876">
          <cell r="A2876" t="str">
            <v>21.02.24.01.99</v>
          </cell>
          <cell r="B2876" t="str">
            <v>FORN. EQUIP.TOP., 1 TECN., 2 AUX., 1 NIVEL. C/ NIVEL AUT. ESTACAO
TOTAL E VEIC.</v>
          </cell>
          <cell r="C2876" t="str">
            <v>equipe.mes</v>
          </cell>
          <cell r="D2876">
            <v>59162.55</v>
          </cell>
          <cell r="E2876">
            <v>40101.407837445578</v>
          </cell>
        </row>
        <row r="2877">
          <cell r="A2877" t="str">
            <v>21.02.25.01.99</v>
          </cell>
          <cell r="B2877" t="str">
            <v>MARC.CONC. TRONCO PIR. DE 10X10CM T/ 30X30CM B/ 40CM H,
PINO/CHAPA COLADA TOPO</v>
          </cell>
          <cell r="C2877" t="str">
            <v>un</v>
          </cell>
          <cell r="D2877">
            <v>134.46</v>
          </cell>
          <cell r="E2877">
            <v>91.139332365747464</v>
          </cell>
        </row>
        <row r="2878">
          <cell r="A2878" t="str">
            <v>21.02.26.01.99</v>
          </cell>
          <cell r="B2878" t="str">
            <v>MOBILIZACAO / DESMOBILIZACAO - DE EQUIPE E EQUIP. DE TOPOGRAFIA
A 50 E 150KM</v>
          </cell>
          <cell r="C2878" t="str">
            <v>un</v>
          </cell>
          <cell r="D2878">
            <v>1400.3</v>
          </cell>
          <cell r="E2878">
            <v>949.15094339622658</v>
          </cell>
        </row>
        <row r="2879">
          <cell r="A2879" t="str">
            <v>21.02.26.02.99</v>
          </cell>
          <cell r="B2879" t="str">
            <v>MOBILIZACAO / DESMOBILIZACAO - EQUIPE E EQUIP. DE TOPOGRAFIA
ENTRE 151E300KM</v>
          </cell>
          <cell r="C2879" t="str">
            <v>un</v>
          </cell>
          <cell r="D2879">
            <v>2279.0100000000002</v>
          </cell>
          <cell r="E2879">
            <v>1544.7532656023225</v>
          </cell>
        </row>
        <row r="2880">
          <cell r="A2880" t="str">
            <v>21.02.26.03.99</v>
          </cell>
          <cell r="B2880" t="str">
            <v>MOBILIZACAO / DESMOBILIZACAO - EQUIPE E EQUIP. TOPOGRAFIA ENTRE
301E600KM</v>
          </cell>
          <cell r="C2880" t="str">
            <v>un</v>
          </cell>
          <cell r="D2880">
            <v>3580.35</v>
          </cell>
          <cell r="E2880">
            <v>2426.8214804063859</v>
          </cell>
        </row>
        <row r="2881">
          <cell r="A2881" t="str">
            <v>21.02.27.01.99</v>
          </cell>
          <cell r="B2881" t="str">
            <v>MOBILIZACAO DE AERONAVE DENTRO DO ESTADO.</v>
          </cell>
          <cell r="C2881" t="str">
            <v>global</v>
          </cell>
          <cell r="D2881">
            <v>41626.92</v>
          </cell>
          <cell r="E2881">
            <v>28215.449927431062</v>
          </cell>
        </row>
        <row r="2882">
          <cell r="A2882" t="str">
            <v>21.02.28.01.99</v>
          </cell>
          <cell r="B2882" t="str">
            <v>COBERTURA FOTOGRAFICA POR AREA FOTOGRAFADA, VOO NA ESCALA
1:20.000</v>
          </cell>
          <cell r="C2882" t="str">
            <v>km2</v>
          </cell>
          <cell r="D2882">
            <v>1448.3</v>
          </cell>
          <cell r="E2882">
            <v>981.68359941944857</v>
          </cell>
        </row>
        <row r="2883">
          <cell r="A2883" t="str">
            <v>21.02.28.02.99</v>
          </cell>
          <cell r="B2883" t="str">
            <v>COBERTURA FOTOGRAFICA POR AREA FOTOGRAFADA, VOO NA ESCALA
1:5.000</v>
          </cell>
          <cell r="C2883" t="str">
            <v>km2</v>
          </cell>
          <cell r="D2883">
            <v>4142.96</v>
          </cell>
          <cell r="E2883">
            <v>2808.1712626995645</v>
          </cell>
        </row>
        <row r="2884">
          <cell r="A2884" t="str">
            <v>21.02.29.01.99</v>
          </cell>
          <cell r="B2884" t="str">
            <v>REVELACAO DE FOTOS AEREAS INCLUSIVE ARQUIVO DIGITAL E
FOTOINDICE.</v>
          </cell>
          <cell r="C2884" t="str">
            <v>un</v>
          </cell>
          <cell r="D2884">
            <v>284.33</v>
          </cell>
          <cell r="E2884">
            <v>192.7213352685051</v>
          </cell>
        </row>
        <row r="2885">
          <cell r="A2885" t="str">
            <v>21.02.30.01.99</v>
          </cell>
          <cell r="B2885" t="str">
            <v>RESTITUICAO VOO AEROFOTOGRAMETRICO ESC. ATE 5X SUPERIOR AO DO
VOO, ESC.1:5.000</v>
          </cell>
          <cell r="C2885" t="str">
            <v>km2</v>
          </cell>
          <cell r="D2885">
            <v>9870.69</v>
          </cell>
          <cell r="E2885">
            <v>6690.5224963715546</v>
          </cell>
        </row>
        <row r="2886">
          <cell r="A2886" t="str">
            <v>21.02.30.02.99</v>
          </cell>
          <cell r="B2886" t="str">
            <v>RESTITUICAO VOO AEROFOTOGRAMETRICO ESC. ATE 5X SUPERIOR AO DO
VOO, ESC. 1:1.000</v>
          </cell>
          <cell r="C2886" t="str">
            <v>km2</v>
          </cell>
          <cell r="D2886">
            <v>47309.53</v>
          </cell>
          <cell r="E2886">
            <v>32067.220609579101</v>
          </cell>
        </row>
        <row r="2887">
          <cell r="A2887" t="str">
            <v>21.02.31.01.99</v>
          </cell>
          <cell r="B2887" t="str">
            <v>ORTOFOTOCARTA VOO AEROFOTOGRAMETRICO ESC. ATE 5X SUPERIOR
AO DO VOO, ESC.1:5000</v>
          </cell>
          <cell r="C2887" t="str">
            <v>km2</v>
          </cell>
          <cell r="D2887">
            <v>2002.1</v>
          </cell>
          <cell r="E2887">
            <v>1357.0609579100146</v>
          </cell>
        </row>
        <row r="2888">
          <cell r="A2888" t="str">
            <v>21.02.31.02.99</v>
          </cell>
          <cell r="B2888" t="str">
            <v>ORTOFOTOCARTA VOO AEROFOTOGRAMETRICO ESC. ATE 5X SUPERIOR
AO DO VOO, ESC.1:1000</v>
          </cell>
          <cell r="C2888" t="str">
            <v>km2</v>
          </cell>
          <cell r="D2888">
            <v>22940.78</v>
          </cell>
          <cell r="E2888">
            <v>15549.658925979682</v>
          </cell>
        </row>
        <row r="2889">
          <cell r="A2889" t="str">
            <v>21.02.32.01.99</v>
          </cell>
          <cell r="B2889" t="str">
            <v>APOIO CAMPO AEROF. DETERM. NUM. DE PONTOS P/ RESIST. EM ESC. ATE
5X MAIOR.</v>
          </cell>
          <cell r="C2889" t="str">
            <v>km2</v>
          </cell>
          <cell r="D2889">
            <v>3293.38</v>
          </cell>
          <cell r="E2889">
            <v>2232.3076923076924</v>
          </cell>
        </row>
        <row r="2890">
          <cell r="A2890" t="str">
            <v>21.03.01</v>
          </cell>
          <cell r="B2890" t="str">
            <v>REMOCAO CERCA ARAME,INCL.TRANSPORTE</v>
          </cell>
          <cell r="C2890" t="str">
            <v>m</v>
          </cell>
          <cell r="D2890">
            <v>14.12</v>
          </cell>
          <cell r="E2890">
            <v>9.5718432510885343</v>
          </cell>
        </row>
        <row r="2891">
          <cell r="A2891" t="str">
            <v>21.03.02</v>
          </cell>
          <cell r="B2891" t="str">
            <v>REMOCAO DE DEFENSA METALICA SIMPLES</v>
          </cell>
          <cell r="C2891" t="str">
            <v>m</v>
          </cell>
          <cell r="D2891">
            <v>49.88</v>
          </cell>
          <cell r="E2891">
            <v>33.80986937590712</v>
          </cell>
        </row>
        <row r="2892">
          <cell r="A2892" t="str">
            <v>21.03.03</v>
          </cell>
          <cell r="B2892" t="str">
            <v>REMOCAO DE DEFENSA METALICA DUPLA</v>
          </cell>
          <cell r="C2892" t="str">
            <v>m</v>
          </cell>
          <cell r="D2892">
            <v>69.84</v>
          </cell>
          <cell r="E2892">
            <v>47.3367198838897</v>
          </cell>
        </row>
        <row r="2893">
          <cell r="A2893" t="str">
            <v>21.03.04</v>
          </cell>
          <cell r="B2893" t="str">
            <v>REMOCAO DEFENSA MET.SIMPLES P/ REINST.</v>
          </cell>
          <cell r="C2893" t="str">
            <v>m</v>
          </cell>
          <cell r="D2893">
            <v>130.83000000000001</v>
          </cell>
          <cell r="E2893">
            <v>88.679245283018872</v>
          </cell>
        </row>
        <row r="2894">
          <cell r="A2894" t="str">
            <v>21.03.05</v>
          </cell>
          <cell r="B2894" t="str">
            <v>REMOCAO DEFENSA METALICA DUPLA P/ REINST</v>
          </cell>
          <cell r="C2894" t="str">
            <v>m</v>
          </cell>
          <cell r="D2894">
            <v>157</v>
          </cell>
          <cell r="E2894">
            <v>106.41509433962264</v>
          </cell>
        </row>
        <row r="2895">
          <cell r="A2895" t="str">
            <v>21.03.06</v>
          </cell>
          <cell r="B2895" t="str">
            <v>REMOCAO CANALIZACAO D&gt;=0,60M</v>
          </cell>
          <cell r="C2895" t="str">
            <v>m</v>
          </cell>
          <cell r="D2895">
            <v>92.56</v>
          </cell>
          <cell r="E2895">
            <v>62.735849056603783</v>
          </cell>
        </row>
        <row r="2896">
          <cell r="A2896" t="str">
            <v>21.03.07</v>
          </cell>
          <cell r="B2896" t="str">
            <v>REMOCAO CANALIZACAO D&lt;0,60M</v>
          </cell>
          <cell r="C2896" t="str">
            <v>m</v>
          </cell>
          <cell r="D2896">
            <v>79.33</v>
          </cell>
          <cell r="E2896">
            <v>53.773584905660378</v>
          </cell>
        </row>
        <row r="2897">
          <cell r="A2897" t="str">
            <v>21.03.08</v>
          </cell>
          <cell r="B2897" t="str">
            <v>REMOCAO E TRANSPORTE DE GUIA PRE-MOLDADA</v>
          </cell>
          <cell r="C2897" t="str">
            <v>m</v>
          </cell>
          <cell r="D2897">
            <v>20.27</v>
          </cell>
          <cell r="E2897">
            <v>13.737300435413644</v>
          </cell>
        </row>
        <row r="2898">
          <cell r="A2898" t="str">
            <v>21.03.09</v>
          </cell>
          <cell r="B2898" t="str">
            <v>REMOCAO DE ESTACA DE EUCALIPTO</v>
          </cell>
          <cell r="C2898" t="str">
            <v>m</v>
          </cell>
          <cell r="D2898">
            <v>12.71</v>
          </cell>
          <cell r="E2898">
            <v>8.6139332365747467</v>
          </cell>
        </row>
        <row r="2899">
          <cell r="A2899" t="str">
            <v>21.03.10</v>
          </cell>
          <cell r="B2899" t="str">
            <v>REMOCAO DE TACHA REFLETIVA</v>
          </cell>
          <cell r="C2899" t="str">
            <v>un</v>
          </cell>
          <cell r="D2899">
            <v>5.0599999999999996</v>
          </cell>
          <cell r="E2899">
            <v>3.4325108853410744</v>
          </cell>
        </row>
        <row r="2900">
          <cell r="A2900" t="str">
            <v>21.03.11.01.99</v>
          </cell>
          <cell r="B2900" t="str">
            <v>REMOCAO DE PINTURA ACRIL.  DEMARC.DE VIA POR PROCESSO MANUAL</v>
          </cell>
          <cell r="C2900" t="str">
            <v>m2</v>
          </cell>
          <cell r="D2900">
            <v>66.31</v>
          </cell>
          <cell r="E2900">
            <v>44.949201741654576</v>
          </cell>
        </row>
        <row r="2901">
          <cell r="A2901" t="str">
            <v>21.04.01</v>
          </cell>
          <cell r="B2901" t="str">
            <v>CERCA DE ARAME FARPADO C/ 4 FIOS</v>
          </cell>
          <cell r="C2901" t="str">
            <v>m</v>
          </cell>
          <cell r="D2901">
            <v>53.54</v>
          </cell>
          <cell r="E2901">
            <v>36.291727140783749</v>
          </cell>
        </row>
        <row r="2902">
          <cell r="A2902" t="str">
            <v>21.04.02</v>
          </cell>
          <cell r="B2902" t="str">
            <v>CERCA DE ARAME FARPADO C/ 6 FIOS</v>
          </cell>
          <cell r="C2902" t="str">
            <v>m</v>
          </cell>
          <cell r="D2902">
            <v>59.72</v>
          </cell>
          <cell r="E2902">
            <v>40.4789550072569</v>
          </cell>
        </row>
        <row r="2903">
          <cell r="A2903" t="str">
            <v>21.04.03</v>
          </cell>
          <cell r="B2903" t="str">
            <v>CERCA ARAME FARPADO POR REAPROVEITAMENTO</v>
          </cell>
          <cell r="C2903" t="str">
            <v>m</v>
          </cell>
          <cell r="D2903">
            <v>24.92</v>
          </cell>
          <cell r="E2903">
            <v>16.894049346879537</v>
          </cell>
        </row>
        <row r="2904">
          <cell r="A2904" t="str">
            <v>21.05.01.99</v>
          </cell>
          <cell r="B2904" t="str">
            <v>DEMOLICAO DE CONCRETO ARMADO</v>
          </cell>
          <cell r="C2904" t="str">
            <v>m3</v>
          </cell>
          <cell r="D2904">
            <v>327.45</v>
          </cell>
          <cell r="E2904">
            <v>221.95210449927436</v>
          </cell>
        </row>
        <row r="2905">
          <cell r="A2905" t="str">
            <v>21.05.02.99</v>
          </cell>
          <cell r="B2905" t="str">
            <v>DEMOLICAO DE CONCRETO SIMPLES</v>
          </cell>
          <cell r="C2905" t="str">
            <v>m3</v>
          </cell>
          <cell r="D2905">
            <v>175.41</v>
          </cell>
          <cell r="E2905">
            <v>118.89695210449929</v>
          </cell>
        </row>
        <row r="2906">
          <cell r="A2906" t="str">
            <v>21.05.04</v>
          </cell>
          <cell r="B2906" t="str">
            <v>DEMOLICAO PAV.RIG.INCL.TRANSP. ATE 1 KM</v>
          </cell>
          <cell r="C2906" t="str">
            <v>m3</v>
          </cell>
          <cell r="D2906">
            <v>173.61</v>
          </cell>
          <cell r="E2906">
            <v>117.67779390420901</v>
          </cell>
        </row>
        <row r="2907">
          <cell r="A2907" t="str">
            <v>21.05.05</v>
          </cell>
          <cell r="B2907" t="str">
            <v>DEMOLICAO DE EDIFICACAO EM ALVENARIA</v>
          </cell>
          <cell r="C2907" t="str">
            <v>m2</v>
          </cell>
          <cell r="D2907">
            <v>50.32</v>
          </cell>
          <cell r="E2907">
            <v>34.107402031930334</v>
          </cell>
        </row>
        <row r="2908">
          <cell r="A2908" t="str">
            <v>21.05.06</v>
          </cell>
          <cell r="B2908" t="str">
            <v>DEMOLICAO DE EDIFICACAO EM MADEIRA</v>
          </cell>
          <cell r="C2908" t="str">
            <v>m2</v>
          </cell>
          <cell r="D2908">
            <v>20.58</v>
          </cell>
          <cell r="E2908">
            <v>13.947750362844703</v>
          </cell>
        </row>
        <row r="2909">
          <cell r="A2909" t="str">
            <v>21.05.07</v>
          </cell>
          <cell r="B2909" t="str">
            <v>DEMOLICAO PAVIMENTOFLEXIVEL C/TRANSPORT</v>
          </cell>
          <cell r="C2909" t="str">
            <v>m3</v>
          </cell>
          <cell r="D2909">
            <v>32.4</v>
          </cell>
          <cell r="E2909">
            <v>21.959361393323661</v>
          </cell>
        </row>
        <row r="2910">
          <cell r="A2910" t="str">
            <v>21.07.01</v>
          </cell>
          <cell r="B2910" t="str">
            <v>ABERTURA DE POCO DE INSPECAO ATE 1,5M DE PROFUNDIDADE</v>
          </cell>
          <cell r="C2910" t="str">
            <v>m</v>
          </cell>
          <cell r="D2910">
            <v>907.9</v>
          </cell>
          <cell r="E2910">
            <v>615.39187227866478</v>
          </cell>
        </row>
        <row r="2911">
          <cell r="A2911" t="str">
            <v>21.07.02</v>
          </cell>
          <cell r="B2911" t="str">
            <v>ENSAIO DE UMIDADE NATURAL</v>
          </cell>
          <cell r="C2911" t="str">
            <v>un</v>
          </cell>
          <cell r="D2911">
            <v>42.36</v>
          </cell>
          <cell r="E2911">
            <v>28.715529753265606</v>
          </cell>
        </row>
        <row r="2912">
          <cell r="A2912" t="str">
            <v>21.07.03</v>
          </cell>
          <cell r="B2912" t="str">
            <v>ENSAIO DE DENSIDADE NATURAL</v>
          </cell>
          <cell r="C2912" t="str">
            <v>un</v>
          </cell>
          <cell r="D2912">
            <v>90.79</v>
          </cell>
          <cell r="E2912">
            <v>61.53846153846154</v>
          </cell>
        </row>
        <row r="2913">
          <cell r="A2913" t="str">
            <v>21.07.04</v>
          </cell>
          <cell r="B2913" t="str">
            <v>ANALISE GRANULOMETRICA POR PENEIRAMENTO E SEDIMENTACAO.</v>
          </cell>
          <cell r="C2913" t="str">
            <v>un</v>
          </cell>
          <cell r="D2913">
            <v>236.06</v>
          </cell>
          <cell r="E2913">
            <v>160.00725689404936</v>
          </cell>
        </row>
        <row r="2914">
          <cell r="A2914" t="str">
            <v>21.07.05</v>
          </cell>
          <cell r="B2914" t="str">
            <v>ENSAIO DE CBR 5 PONTOS E.N.</v>
          </cell>
          <cell r="C2914" t="str">
            <v>un</v>
          </cell>
          <cell r="D2914">
            <v>326.83999999999997</v>
          </cell>
          <cell r="E2914">
            <v>221.53846153846155</v>
          </cell>
        </row>
        <row r="2915">
          <cell r="A2915" t="str">
            <v>21.07.06</v>
          </cell>
          <cell r="B2915" t="str">
            <v>ENSAIO DE CBR 5 PONTOS E.I.</v>
          </cell>
          <cell r="C2915" t="str">
            <v>un</v>
          </cell>
          <cell r="D2915">
            <v>363.16</v>
          </cell>
          <cell r="E2915">
            <v>246.15384615384616</v>
          </cell>
        </row>
        <row r="2916">
          <cell r="A2916" t="str">
            <v>21.07.07</v>
          </cell>
          <cell r="B2916" t="str">
            <v>CLASSIFICACAO MCT (PERDA POR IMERSAO E MINI MCV).</v>
          </cell>
          <cell r="C2916" t="str">
            <v>conjunto</v>
          </cell>
          <cell r="D2916">
            <v>460.01</v>
          </cell>
          <cell r="E2916">
            <v>311.79970972423808</v>
          </cell>
        </row>
        <row r="2917">
          <cell r="A2917" t="str">
            <v>21.07.12</v>
          </cell>
          <cell r="B2917" t="str">
            <v>CLASSIFICACAO MCT - METODO PASTILHA</v>
          </cell>
          <cell r="C2917" t="str">
            <v>un</v>
          </cell>
          <cell r="D2917">
            <v>163.41999999999999</v>
          </cell>
          <cell r="E2917">
            <v>110.76923076923077</v>
          </cell>
        </row>
        <row r="2918">
          <cell r="A2918" t="str">
            <v>21.07.13</v>
          </cell>
          <cell r="B2918" t="str">
            <v>ENSAIO DE CBR 1 PONTO MOLDADO NA UMIDADE OTIMA DE
COMPACTACAO (E.N.)</v>
          </cell>
          <cell r="C2918" t="str">
            <v>un</v>
          </cell>
          <cell r="D2918">
            <v>266.32</v>
          </cell>
          <cell r="E2918">
            <v>180.51523947750366</v>
          </cell>
        </row>
        <row r="2919">
          <cell r="A2919" t="str">
            <v>21.07.14</v>
          </cell>
          <cell r="B2919" t="str">
            <v>ENSAIO DE COMPACTACAO - PROCTOR.</v>
          </cell>
          <cell r="C2919" t="str">
            <v>un</v>
          </cell>
          <cell r="D2919">
            <v>157.36000000000001</v>
          </cell>
          <cell r="E2919">
            <v>106.66182873730044</v>
          </cell>
        </row>
        <row r="2920">
          <cell r="A2920" t="str">
            <v>21.07.15</v>
          </cell>
          <cell r="B2920" t="str">
            <v>GRANULOMETRIA POR PENEIRAMENTO SIMPLES (SEM SEDIMENTACAO).</v>
          </cell>
          <cell r="C2920" t="str">
            <v>un</v>
          </cell>
          <cell r="D2920">
            <v>121.05</v>
          </cell>
          <cell r="E2920">
            <v>82.046444121915826</v>
          </cell>
        </row>
        <row r="2921">
          <cell r="A2921" t="str">
            <v>21.08.01.99</v>
          </cell>
          <cell r="B2921" t="str">
            <v>LIMPEZA DE DRENAGEM DA PLATAFORMA</v>
          </cell>
          <cell r="C2921" t="str">
            <v>m</v>
          </cell>
          <cell r="D2921">
            <v>1.1499999999999999</v>
          </cell>
          <cell r="E2921">
            <v>0.7764876632801162</v>
          </cell>
        </row>
        <row r="2922">
          <cell r="A2922" t="str">
            <v>21.08.02.99</v>
          </cell>
          <cell r="B2922" t="str">
            <v>LIMPEZA DE BUEIROS DIAMETRO ATE 80CM</v>
          </cell>
          <cell r="C2922" t="str">
            <v>m</v>
          </cell>
          <cell r="D2922">
            <v>53.33</v>
          </cell>
          <cell r="E2922">
            <v>36.146589259796812</v>
          </cell>
        </row>
        <row r="2923">
          <cell r="A2923" t="str">
            <v>21.08.03.99</v>
          </cell>
          <cell r="B2923" t="str">
            <v>LIMPEZA DE BUEIROS DIAMETRO ATE 100CM</v>
          </cell>
          <cell r="C2923" t="str">
            <v>m</v>
          </cell>
          <cell r="D2923">
            <v>55.66</v>
          </cell>
          <cell r="E2923">
            <v>37.728592162554428</v>
          </cell>
        </row>
        <row r="2924">
          <cell r="A2924" t="str">
            <v>21.08.04.99</v>
          </cell>
          <cell r="B2924" t="str">
            <v>LIMPEZA DE BUEIROS DIAMETRO ATE 120CM</v>
          </cell>
          <cell r="C2924" t="str">
            <v>m</v>
          </cell>
          <cell r="D2924">
            <v>59.34</v>
          </cell>
          <cell r="E2924">
            <v>40.224963715529753</v>
          </cell>
        </row>
        <row r="2925">
          <cell r="A2925" t="str">
            <v>21.08.05.99</v>
          </cell>
          <cell r="B2925" t="str">
            <v>LIMPEZA DE BUEIROS DIAMETRO ATE 150CM</v>
          </cell>
          <cell r="C2925" t="str">
            <v>m</v>
          </cell>
          <cell r="D2925">
            <v>62.73</v>
          </cell>
          <cell r="E2925">
            <v>42.518142235123371</v>
          </cell>
        </row>
        <row r="2926">
          <cell r="A2926" t="str">
            <v>21.08.06.99</v>
          </cell>
          <cell r="B2926" t="str">
            <v>LIMPEZA DE GALERIA</v>
          </cell>
          <cell r="C2926" t="str">
            <v>m</v>
          </cell>
          <cell r="D2926">
            <v>55.29</v>
          </cell>
          <cell r="E2926">
            <v>37.474600870827288</v>
          </cell>
        </row>
        <row r="2927">
          <cell r="A2927" t="str">
            <v>21.08.08.99</v>
          </cell>
          <cell r="B2927" t="str">
            <v>DEMOLICAO E RETIRADA DE GUARDA-CORPO</v>
          </cell>
          <cell r="C2927" t="str">
            <v>m3</v>
          </cell>
          <cell r="D2927">
            <v>280.62</v>
          </cell>
          <cell r="E2927">
            <v>190.21044992743109</v>
          </cell>
        </row>
        <row r="2928">
          <cell r="A2928" t="str">
            <v>21.08.09.99</v>
          </cell>
          <cell r="B2928" t="str">
            <v>LIMPEZA DE BUEIROS DIAMETRO ATE 60CM</v>
          </cell>
          <cell r="C2928" t="str">
            <v>m</v>
          </cell>
          <cell r="D2928">
            <v>42.03</v>
          </cell>
          <cell r="E2928">
            <v>28.490566037735849</v>
          </cell>
        </row>
        <row r="2929">
          <cell r="A2929" t="str">
            <v>21.08.11.99</v>
          </cell>
          <cell r="B2929" t="str">
            <v>LIMPEZA DE DRENAGEM FORA DA PLATAFORMA</v>
          </cell>
          <cell r="C2929" t="str">
            <v>m</v>
          </cell>
          <cell r="D2929">
            <v>1.37</v>
          </cell>
          <cell r="E2929">
            <v>0.92888243831640072</v>
          </cell>
        </row>
        <row r="2930">
          <cell r="A2930" t="str">
            <v>22.01.01.99</v>
          </cell>
          <cell r="B2930" t="str">
            <v>LIMP.TERRENO SEM DESTOCAMENTO DE ARVORES</v>
          </cell>
          <cell r="C2930" t="str">
            <v>m2</v>
          </cell>
          <cell r="D2930">
            <v>0.32</v>
          </cell>
          <cell r="E2930">
            <v>0.2177068214804064</v>
          </cell>
        </row>
        <row r="2931">
          <cell r="A2931" t="str">
            <v>22.01.02.99</v>
          </cell>
          <cell r="B2931" t="str">
            <v>LIMP.TERRENO C/DEST.ARV.PERIMETRO&lt;=78CM</v>
          </cell>
          <cell r="C2931" t="str">
            <v>m2</v>
          </cell>
          <cell r="D2931">
            <v>0.78</v>
          </cell>
          <cell r="E2931">
            <v>0.52975326560232228</v>
          </cell>
        </row>
        <row r="2932">
          <cell r="A2932" t="str">
            <v>22.01.03.99</v>
          </cell>
          <cell r="B2932" t="str">
            <v>LIMP. MANUAL TERRENO AMONT. DE MATERIAL</v>
          </cell>
          <cell r="C2932" t="str">
            <v>m2</v>
          </cell>
          <cell r="D2932">
            <v>3.08</v>
          </cell>
          <cell r="E2932">
            <v>2.0899854862119014</v>
          </cell>
        </row>
        <row r="2933">
          <cell r="A2933" t="str">
            <v>22.01.04.99</v>
          </cell>
          <cell r="B2933" t="str">
            <v>DERRUBADA E DEST.ARV.C/PERIMETRO&gt;78CM</v>
          </cell>
          <cell r="C2933" t="str">
            <v>un</v>
          </cell>
          <cell r="D2933">
            <v>75.3</v>
          </cell>
          <cell r="E2933">
            <v>51.03773584905661</v>
          </cell>
        </row>
        <row r="2934">
          <cell r="A2934" t="str">
            <v>22.01.05.99</v>
          </cell>
          <cell r="B2934" t="str">
            <v>DEST.ARV.COM PERIMETRO MAIOR QUE 78CM</v>
          </cell>
          <cell r="C2934" t="str">
            <v>un</v>
          </cell>
          <cell r="D2934">
            <v>26.03</v>
          </cell>
          <cell r="E2934">
            <v>17.641509433962266</v>
          </cell>
        </row>
        <row r="2935">
          <cell r="A2935" t="str">
            <v>22.01.06.99</v>
          </cell>
          <cell r="B2935" t="str">
            <v>RASPAGEM DO TERRENO</v>
          </cell>
          <cell r="C2935" t="str">
            <v>m2</v>
          </cell>
          <cell r="D2935">
            <v>0.74</v>
          </cell>
          <cell r="E2935">
            <v>0.50072568940493467</v>
          </cell>
        </row>
        <row r="2936">
          <cell r="A2936" t="str">
            <v>22.02.01.99</v>
          </cell>
          <cell r="B2936" t="str">
            <v>ESCAVACAO E CARGA DE MATERIAL DE 1/2A CATEGORIA</v>
          </cell>
          <cell r="C2936" t="str">
            <v>m3</v>
          </cell>
          <cell r="D2936">
            <v>5.72</v>
          </cell>
          <cell r="E2936">
            <v>3.875181422351234</v>
          </cell>
        </row>
        <row r="2937">
          <cell r="A2937" t="str">
            <v>22.02.02.99</v>
          </cell>
          <cell r="B2937" t="str">
            <v>ESCAV.CARGA MATERIAL DE 2 CAT. C/ RIPPER</v>
          </cell>
          <cell r="C2937" t="str">
            <v>m3</v>
          </cell>
          <cell r="D2937">
            <v>6.21</v>
          </cell>
          <cell r="E2937">
            <v>4.2089985486211905</v>
          </cell>
        </row>
        <row r="2938">
          <cell r="A2938" t="str">
            <v>22.02.03.99</v>
          </cell>
          <cell r="B2938" t="str">
            <v>ESCAV.CARGA MATERIAL 2 CAT.C/EXPLOSIVO</v>
          </cell>
          <cell r="C2938" t="str">
            <v>m3</v>
          </cell>
          <cell r="D2938">
            <v>23</v>
          </cell>
          <cell r="E2938">
            <v>15.587808417997099</v>
          </cell>
        </row>
        <row r="2939">
          <cell r="A2939" t="str">
            <v>22.02.04.99</v>
          </cell>
          <cell r="B2939" t="str">
            <v>ESCAVACAO E CARGA MATERIAL  3 CATEGORIA</v>
          </cell>
          <cell r="C2939" t="str">
            <v>m3</v>
          </cell>
          <cell r="D2939">
            <v>36.53</v>
          </cell>
          <cell r="E2939">
            <v>24.760522496371554</v>
          </cell>
        </row>
        <row r="2940">
          <cell r="A2940" t="str">
            <v>22.02.05.99</v>
          </cell>
          <cell r="B2940" t="str">
            <v>ESCAV.CARGA SOLO MOLE SOB LAMINA D´AGUA</v>
          </cell>
          <cell r="C2940" t="str">
            <v>m3</v>
          </cell>
          <cell r="D2940">
            <v>12.4</v>
          </cell>
          <cell r="E2940">
            <v>8.403483309143688</v>
          </cell>
        </row>
        <row r="2941">
          <cell r="A2941" t="str">
            <v>22.02.06.99</v>
          </cell>
          <cell r="B2941" t="str">
            <v>CARGA DE MATERIAL LIMPEZA</v>
          </cell>
          <cell r="C2941" t="str">
            <v>m3</v>
          </cell>
          <cell r="D2941">
            <v>2.4900000000000002</v>
          </cell>
          <cell r="E2941">
            <v>1.6908563134978232</v>
          </cell>
        </row>
        <row r="2942">
          <cell r="A2942" t="str">
            <v>22.02.07.99</v>
          </cell>
          <cell r="B2942" t="str">
            <v>ESCAV.,CARGA E DESC.MAT.SIL-ARG.NO CORTE</v>
          </cell>
          <cell r="C2942" t="str">
            <v>m3</v>
          </cell>
          <cell r="D2942">
            <v>5.43</v>
          </cell>
          <cell r="E2942">
            <v>3.6792452830188682</v>
          </cell>
        </row>
        <row r="2943">
          <cell r="A2943" t="str">
            <v>22.02.08.99</v>
          </cell>
          <cell r="B2943" t="str">
            <v>AQUIS.MAT.ESPAL.CONF.ROLAGEM MAT.SIL.ARG</v>
          </cell>
          <cell r="C2943" t="str">
            <v>m3</v>
          </cell>
          <cell r="D2943">
            <v>4.76</v>
          </cell>
          <cell r="E2943">
            <v>3.2293178519593617</v>
          </cell>
        </row>
        <row r="2944">
          <cell r="A2944" t="str">
            <v>22.02.09.99</v>
          </cell>
          <cell r="B2944" t="str">
            <v>ESPALHAMENTO/REGULARIZACAO/COMPACTACAO DE MATERIAL EM
BOTA-FORA.</v>
          </cell>
          <cell r="C2944" t="str">
            <v>m3</v>
          </cell>
          <cell r="D2944">
            <v>2.5499999999999998</v>
          </cell>
          <cell r="E2944">
            <v>1.7271407837445574</v>
          </cell>
        </row>
        <row r="2945">
          <cell r="A2945" t="str">
            <v>22.03.01.99</v>
          </cell>
          <cell r="B2945" t="str">
            <v>TRANSPORTE DE 1/2 CATEGORIA ATE 1 KM</v>
          </cell>
          <cell r="C2945" t="str">
            <v>m3*km</v>
          </cell>
          <cell r="D2945">
            <v>4.2699999999999996</v>
          </cell>
          <cell r="E2945">
            <v>2.8955007256894052</v>
          </cell>
        </row>
        <row r="2946">
          <cell r="A2946" t="str">
            <v>22.03.02.99</v>
          </cell>
          <cell r="B2946" t="str">
            <v>TRANSPORTE DE 1/2 CATEGORIA ATE 2 KM</v>
          </cell>
          <cell r="C2946" t="str">
            <v>m3*km</v>
          </cell>
          <cell r="D2946">
            <v>2.52</v>
          </cell>
          <cell r="E2946">
            <v>1.7053701015965168</v>
          </cell>
        </row>
        <row r="2947">
          <cell r="A2947" t="str">
            <v>22.03.03.99</v>
          </cell>
          <cell r="B2947" t="str">
            <v>TRANSPORTE DE 1/2 CATEGORIA ATE 5 KM</v>
          </cell>
          <cell r="C2947" t="str">
            <v>m3*km</v>
          </cell>
          <cell r="D2947">
            <v>1.95</v>
          </cell>
          <cell r="E2947">
            <v>1.3207547169811322</v>
          </cell>
        </row>
        <row r="2948">
          <cell r="A2948" t="str">
            <v>22.03.04.99</v>
          </cell>
          <cell r="B2948" t="str">
            <v>TRANSPORTE DE 1/2 CATEGORIA ATE 10 KM</v>
          </cell>
          <cell r="C2948" t="str">
            <v>m3*km</v>
          </cell>
          <cell r="D2948">
            <v>1.64</v>
          </cell>
          <cell r="E2948">
            <v>1.1103047895500726</v>
          </cell>
        </row>
        <row r="2949">
          <cell r="A2949" t="str">
            <v>22.03.05.99</v>
          </cell>
          <cell r="B2949" t="str">
            <v>TRANSPORTE DE 1/2 CATEGORIA ATE 15 KM</v>
          </cell>
          <cell r="C2949" t="str">
            <v>m3*km</v>
          </cell>
          <cell r="D2949">
            <v>1.45</v>
          </cell>
          <cell r="E2949">
            <v>0.97968069666182889</v>
          </cell>
        </row>
        <row r="2950">
          <cell r="A2950" t="str">
            <v>22.03.06.99</v>
          </cell>
          <cell r="B2950" t="str">
            <v>TRANSPORTE DE 1/2 CATEGORIA ALEM DE 15KM</v>
          </cell>
          <cell r="C2950" t="str">
            <v>m3*km</v>
          </cell>
          <cell r="D2950">
            <v>1.1299999999999999</v>
          </cell>
          <cell r="E2950">
            <v>0.76923076923076938</v>
          </cell>
        </row>
        <row r="2951">
          <cell r="A2951" t="str">
            <v>22.03.07.99</v>
          </cell>
          <cell r="B2951" t="str">
            <v>TRANSPORTE DE 3 CATEGORIA ATE 1 KM</v>
          </cell>
          <cell r="C2951" t="str">
            <v>m3*km</v>
          </cell>
          <cell r="D2951">
            <v>5.72</v>
          </cell>
          <cell r="E2951">
            <v>3.875181422351234</v>
          </cell>
        </row>
        <row r="2952">
          <cell r="A2952" t="str">
            <v>22.03.08.99</v>
          </cell>
          <cell r="B2952" t="str">
            <v>TRANSPORTE DE 3 CATEGORIA ALEM 1 KM</v>
          </cell>
          <cell r="C2952" t="str">
            <v>m3*km</v>
          </cell>
          <cell r="D2952">
            <v>4.16</v>
          </cell>
          <cell r="E2952">
            <v>2.8229317851959363</v>
          </cell>
        </row>
        <row r="2953">
          <cell r="A2953" t="str">
            <v>22.03.09.99</v>
          </cell>
          <cell r="B2953" t="str">
            <v>TRANSPORTE DE SOLO MOLE ATE 2 KM</v>
          </cell>
          <cell r="C2953" t="str">
            <v>m3*km</v>
          </cell>
          <cell r="D2953">
            <v>4</v>
          </cell>
          <cell r="E2953">
            <v>2.7140783744557333</v>
          </cell>
        </row>
        <row r="2954">
          <cell r="A2954" t="str">
            <v>22.03.10.99</v>
          </cell>
          <cell r="B2954" t="str">
            <v>TRANSPORTE DE SOLO MOLE ALEM 2 KM</v>
          </cell>
          <cell r="C2954" t="str">
            <v>m3*km</v>
          </cell>
          <cell r="D2954">
            <v>2.75</v>
          </cell>
          <cell r="E2954">
            <v>1.8650217706821481</v>
          </cell>
        </row>
        <row r="2955">
          <cell r="A2955" t="str">
            <v>22.03.11.99</v>
          </cell>
          <cell r="B2955" t="str">
            <v>TRANSPORTE MATERIAL DE LIMPEZA ATE 1 KM</v>
          </cell>
          <cell r="C2955" t="str">
            <v>m3*km</v>
          </cell>
          <cell r="D2955">
            <v>4.57</v>
          </cell>
          <cell r="E2955">
            <v>3.0986937590711174</v>
          </cell>
        </row>
        <row r="2956">
          <cell r="A2956" t="str">
            <v>22.03.12.99</v>
          </cell>
          <cell r="B2956" t="str">
            <v>TRANSPORTE MATERIAL DE LIMP.ALEM DE 1 KM</v>
          </cell>
          <cell r="C2956" t="str">
            <v>m3*km</v>
          </cell>
          <cell r="D2956">
            <v>2.86</v>
          </cell>
          <cell r="E2956">
            <v>1.937590711175617</v>
          </cell>
        </row>
        <row r="2957">
          <cell r="A2957" t="str">
            <v>22.04.01.99</v>
          </cell>
          <cell r="B2957" t="str">
            <v>COMPACTACAO DE ATERRO MAIOR/IGUAL 95% PS</v>
          </cell>
          <cell r="C2957" t="str">
            <v>m3</v>
          </cell>
          <cell r="D2957">
            <v>3.6</v>
          </cell>
          <cell r="E2957">
            <v>2.4383164005805518</v>
          </cell>
        </row>
        <row r="2958">
          <cell r="A2958" t="str">
            <v>22.04.02.99</v>
          </cell>
          <cell r="B2958" t="str">
            <v>RETALUDAMENTO MANUAL</v>
          </cell>
          <cell r="C2958" t="str">
            <v>m3</v>
          </cell>
          <cell r="D2958">
            <v>140.04</v>
          </cell>
          <cell r="E2958">
            <v>94.920174165457198</v>
          </cell>
        </row>
        <row r="2959">
          <cell r="A2959" t="str">
            <v>22.06.01.99</v>
          </cell>
          <cell r="B2959" t="str">
            <v>FUNDACAO DE ATERRO C/AREIA LAVADA</v>
          </cell>
          <cell r="C2959" t="str">
            <v>m3</v>
          </cell>
          <cell r="D2959">
            <v>139.71</v>
          </cell>
          <cell r="E2959">
            <v>94.695210449927444</v>
          </cell>
        </row>
        <row r="2960">
          <cell r="A2960" t="str">
            <v>22.06.04.99</v>
          </cell>
          <cell r="B2960" t="str">
            <v>FUNDACAO DE ATERRO C/PED.RACHAO</v>
          </cell>
          <cell r="C2960" t="str">
            <v>m3</v>
          </cell>
          <cell r="D2960">
            <v>111.85</v>
          </cell>
          <cell r="E2960">
            <v>75.812772133526849</v>
          </cell>
        </row>
        <row r="2961">
          <cell r="A2961" t="str">
            <v>22.06.05.99</v>
          </cell>
          <cell r="B2961" t="str">
            <v>ESPALH.ADENS.MATERIAL DE FUND.DE ATERRO</v>
          </cell>
          <cell r="C2961" t="str">
            <v>m3</v>
          </cell>
          <cell r="D2961">
            <v>2.5499999999999998</v>
          </cell>
          <cell r="E2961">
            <v>1.7271407837445574</v>
          </cell>
        </row>
        <row r="2962">
          <cell r="A2962" t="str">
            <v>22.07.01.99</v>
          </cell>
          <cell r="B2962" t="str">
            <v>VALETA DE PROTECAO MANUAL</v>
          </cell>
          <cell r="C2962" t="str">
            <v>m</v>
          </cell>
          <cell r="D2962">
            <v>7.33</v>
          </cell>
          <cell r="E2962">
            <v>4.9709724238026123</v>
          </cell>
        </row>
        <row r="2963">
          <cell r="A2963" t="str">
            <v>22.08.01.99</v>
          </cell>
          <cell r="B2963" t="str">
            <v>GEOGRELHA POLIETILENO RESIST. TRANSV. 5 KN/M - RESIST. LONGIT. 30
KN/M</v>
          </cell>
          <cell r="C2963" t="str">
            <v>m2</v>
          </cell>
          <cell r="D2963">
            <v>22.28</v>
          </cell>
          <cell r="E2963">
            <v>15.101596516690856</v>
          </cell>
        </row>
        <row r="2964">
          <cell r="A2964" t="str">
            <v>22.08.02.99</v>
          </cell>
          <cell r="B2964" t="str">
            <v>GEOGRELHA POLIETILENO RESIST. TRANSV. 5 KN/M - RESIST. LONGIT. 50
KN/M</v>
          </cell>
          <cell r="C2964" t="str">
            <v>m2</v>
          </cell>
          <cell r="D2964">
            <v>25.56</v>
          </cell>
          <cell r="E2964">
            <v>17.322206095791003</v>
          </cell>
        </row>
        <row r="2965">
          <cell r="A2965" t="str">
            <v>22.08.03.99</v>
          </cell>
          <cell r="B2965" t="str">
            <v>GEOGRELHA POLIETILENO RESIST. TRANSV. 5 KN/M - RESIST. LONGIT. 80
KN/M</v>
          </cell>
          <cell r="C2965" t="str">
            <v>m2</v>
          </cell>
          <cell r="D2965">
            <v>28.84</v>
          </cell>
          <cell r="E2965">
            <v>19.550072568940497</v>
          </cell>
        </row>
        <row r="2966">
          <cell r="A2966" t="str">
            <v>22.08.04.99</v>
          </cell>
          <cell r="B2966" t="str">
            <v>GEOGRELHA POLIETILENO RESIST. TRANSV. 5 KN/M - RESIST. LONGIT. 100
KN/M</v>
          </cell>
          <cell r="C2966" t="str">
            <v>m2</v>
          </cell>
          <cell r="D2966">
            <v>32.11</v>
          </cell>
          <cell r="E2966">
            <v>21.763425253991294</v>
          </cell>
        </row>
        <row r="2967">
          <cell r="A2967" t="str">
            <v>22.08.05.99</v>
          </cell>
          <cell r="B2967" t="str">
            <v>GEOGRELHA POLIETILENO RESIST. TRANSV. 5 KN/M - RESIST. LONGIT. 150
KN/M</v>
          </cell>
          <cell r="C2967" t="str">
            <v>m2</v>
          </cell>
          <cell r="D2967">
            <v>37</v>
          </cell>
          <cell r="E2967">
            <v>25.07982583454282</v>
          </cell>
        </row>
        <row r="2968">
          <cell r="A2968" t="str">
            <v>22.08.06.99</v>
          </cell>
          <cell r="B2968" t="str">
            <v>GEOGRELHA POLIETILENO RESIST. TRANSV. 5 KN/M - RESIST. LONGIT. 200
KN/M</v>
          </cell>
          <cell r="C2968" t="str">
            <v>m2</v>
          </cell>
          <cell r="D2968">
            <v>41.13</v>
          </cell>
          <cell r="E2968">
            <v>27.880986937590716</v>
          </cell>
        </row>
        <row r="2969">
          <cell r="A2969" t="str">
            <v>22.08.07.99</v>
          </cell>
          <cell r="B2969" t="str">
            <v>GEOGRELHA POLIETILENO RESIST. TRANSV. 15 KN/M - RESIST. LONGIT. 30
KN/M</v>
          </cell>
          <cell r="C2969" t="str">
            <v>m2</v>
          </cell>
          <cell r="D2969">
            <v>23.55</v>
          </cell>
          <cell r="E2969">
            <v>15.965166908563136</v>
          </cell>
        </row>
        <row r="2970">
          <cell r="A2970" t="str">
            <v>22.08.08.99</v>
          </cell>
          <cell r="B2970" t="str">
            <v>GEOGRELHA POLIETILENO RESIST. TRANSV. 15 KN/M - RESIST. LONGIT. 50
KN/M</v>
          </cell>
          <cell r="C2970" t="str">
            <v>m2</v>
          </cell>
          <cell r="D2970">
            <v>27.01</v>
          </cell>
          <cell r="E2970">
            <v>18.309143686502178</v>
          </cell>
        </row>
        <row r="2971">
          <cell r="A2971" t="str">
            <v>22.08.09.99</v>
          </cell>
          <cell r="B2971" t="str">
            <v>GEOGRELHA POLIETILENO RESIST. TRANSV. 15 KN/M - RESIST. LONGIT. 80
KN/M.</v>
          </cell>
          <cell r="C2971" t="str">
            <v>m2</v>
          </cell>
          <cell r="D2971">
            <v>30.47</v>
          </cell>
          <cell r="E2971">
            <v>20.653120464441223</v>
          </cell>
        </row>
        <row r="2972">
          <cell r="A2972" t="str">
            <v>22.08.10.99</v>
          </cell>
          <cell r="B2972" t="str">
            <v>GEOGRELHA POLIETILENO RESIST. TRANSV. 15 KN/M - RESIST. LONGIT. 100
KN/M.</v>
          </cell>
          <cell r="C2972" t="str">
            <v>m2</v>
          </cell>
          <cell r="D2972">
            <v>33.94</v>
          </cell>
          <cell r="E2972">
            <v>23.004354136429608</v>
          </cell>
        </row>
        <row r="2973">
          <cell r="A2973" t="str">
            <v>22.08.11.99</v>
          </cell>
          <cell r="B2973" t="str">
            <v>GEOGRELHA POLIETILENO RESIST. TRANSV. 15 KN/M - RESIST. LONGIT. 150
KN/M.</v>
          </cell>
          <cell r="C2973" t="str">
            <v>m2</v>
          </cell>
          <cell r="D2973">
            <v>39.130000000000003</v>
          </cell>
          <cell r="E2973">
            <v>26.523947750362844</v>
          </cell>
        </row>
        <row r="2974">
          <cell r="A2974" t="str">
            <v>22.08.12.99</v>
          </cell>
          <cell r="B2974" t="str">
            <v>GEOGRELHA POLIETILENO RESIST. TRANSV. 15 KN/M - RESIST. LONGIT. 200
KN/M.</v>
          </cell>
          <cell r="C2974" t="str">
            <v>m2</v>
          </cell>
          <cell r="D2974">
            <v>43.46</v>
          </cell>
          <cell r="E2974">
            <v>29.455732946298991</v>
          </cell>
        </row>
        <row r="2975">
          <cell r="A2975" t="str">
            <v>22.08.13.99</v>
          </cell>
          <cell r="B2975" t="str">
            <v>GEOGRELHA POLIETILENO RESIST. TRANSV. 20 KN/M - RESIST. LONGIT. 30
KN/M.</v>
          </cell>
          <cell r="C2975" t="str">
            <v>m2</v>
          </cell>
          <cell r="D2975">
            <v>24.81</v>
          </cell>
          <cell r="E2975">
            <v>16.814223512336721</v>
          </cell>
        </row>
        <row r="2976">
          <cell r="A2976" t="str">
            <v>22.08.14.99</v>
          </cell>
          <cell r="B2976" t="str">
            <v>GEOGRELHA POLIETILENO RESIST. TRANSV. 20 KN/M - RESIST. LONGIT. 50
KN/M.</v>
          </cell>
          <cell r="C2976" t="str">
            <v>m2</v>
          </cell>
          <cell r="D2976">
            <v>28.47</v>
          </cell>
          <cell r="E2976">
            <v>19.296081277213354</v>
          </cell>
        </row>
        <row r="2977">
          <cell r="A2977" t="str">
            <v>22.08.15.99</v>
          </cell>
          <cell r="B2977" t="str">
            <v>GEOGRELHA POLIETILENO RESIST. TRANSV. 20 KN/M - RESIST. LONGIT. 80
KN/M.</v>
          </cell>
          <cell r="C2977" t="str">
            <v>m2</v>
          </cell>
          <cell r="D2977">
            <v>32.11</v>
          </cell>
          <cell r="E2977">
            <v>21.763425253991294</v>
          </cell>
        </row>
        <row r="2978">
          <cell r="A2978" t="str">
            <v>22.08.16.99</v>
          </cell>
          <cell r="B2978" t="str">
            <v>GEOGRELHA POLIETILENO RESIST. TRANSV. 20 KN/M - RESIST. LONGIT. 100
KN/M.</v>
          </cell>
          <cell r="C2978" t="str">
            <v>m2</v>
          </cell>
          <cell r="D2978">
            <v>35.770000000000003</v>
          </cell>
          <cell r="E2978">
            <v>24.245283018867923</v>
          </cell>
        </row>
        <row r="2979">
          <cell r="A2979" t="str">
            <v>22.08.17.99</v>
          </cell>
          <cell r="B2979" t="str">
            <v>GEOGRELHA POLIETILENO RESIST. TRANSV. 20 KN/M - RESIST. LONGIT. 150
KN/M.</v>
          </cell>
          <cell r="C2979" t="str">
            <v>m2</v>
          </cell>
          <cell r="D2979">
            <v>41.24</v>
          </cell>
          <cell r="E2979">
            <v>27.953555878084185</v>
          </cell>
        </row>
        <row r="2980">
          <cell r="A2980" t="str">
            <v>22.08.18.99</v>
          </cell>
          <cell r="B2980" t="str">
            <v>GEOGRELHA POLIETILENO RESIST. TRANSV. 20 KN/M - RESIST. LONGIT. 200
KN/M.</v>
          </cell>
          <cell r="C2980" t="str">
            <v>m2</v>
          </cell>
          <cell r="D2980">
            <v>45.85</v>
          </cell>
          <cell r="E2980">
            <v>31.081277213352685</v>
          </cell>
        </row>
        <row r="2981">
          <cell r="A2981" t="str">
            <v>22.08.19.99</v>
          </cell>
          <cell r="B2981" t="str">
            <v>GEOGRELHA POLIETILENO RESIST. TRANSV. 30 KN/M - RESIST. LONGIT. 30
KN/M.</v>
          </cell>
          <cell r="C2981" t="str">
            <v>m2</v>
          </cell>
          <cell r="D2981">
            <v>26.05</v>
          </cell>
          <cell r="E2981">
            <v>17.656023222060959</v>
          </cell>
        </row>
        <row r="2982">
          <cell r="A2982" t="str">
            <v>22.08.20.99</v>
          </cell>
          <cell r="B2982" t="str">
            <v>GEOGRELHA POLIETILENO RESIST. TRANSV. 30 KN/M - RESIST. LONGIT. 50
KN/M.</v>
          </cell>
          <cell r="C2982" t="str">
            <v>m2</v>
          </cell>
          <cell r="D2982">
            <v>29.91</v>
          </cell>
          <cell r="E2982">
            <v>20.275761973875184</v>
          </cell>
        </row>
        <row r="2983">
          <cell r="A2983" t="str">
            <v>22.08.21.99</v>
          </cell>
          <cell r="B2983" t="str">
            <v>GEOGRELHA POLIETILENO RESIST. TRANSV. 30 KN/M - RESIST. LONGIT. 80
KN/M.</v>
          </cell>
          <cell r="C2983" t="str">
            <v>m2</v>
          </cell>
          <cell r="D2983">
            <v>33.72</v>
          </cell>
          <cell r="E2983">
            <v>22.859216255442671</v>
          </cell>
        </row>
        <row r="2984">
          <cell r="A2984" t="str">
            <v>22.08.22.99</v>
          </cell>
          <cell r="B2984" t="str">
            <v>GEOGRELHA POLIETILENO RESIST. TRANSV. 30 KN/M - RESIST. LONGIT. 100
KN/M.</v>
          </cell>
          <cell r="C2984" t="str">
            <v>m2</v>
          </cell>
          <cell r="D2984">
            <v>37.58</v>
          </cell>
          <cell r="E2984">
            <v>25.471698113207552</v>
          </cell>
        </row>
        <row r="2985">
          <cell r="A2985" t="str">
            <v>22.08.23.99</v>
          </cell>
          <cell r="B2985" t="str">
            <v>GEOGRELHA POLIETILENO RESIST. TRANSV. 30 KN/M - RESIST. LONGIT. 150
KN/M.</v>
          </cell>
          <cell r="C2985" t="str">
            <v>m2</v>
          </cell>
          <cell r="D2985">
            <v>43.35</v>
          </cell>
          <cell r="E2985">
            <v>29.383164005805519</v>
          </cell>
        </row>
        <row r="2986">
          <cell r="A2986" t="str">
            <v>22.08.24.99</v>
          </cell>
          <cell r="B2986" t="str">
            <v>GEOGRELHA POLIETILENO RESIST. TRANSV. 30 KN/M - RESIST. LONGIT. 200
KN/M.</v>
          </cell>
          <cell r="C2986" t="str">
            <v>m2</v>
          </cell>
          <cell r="D2986">
            <v>48.16</v>
          </cell>
          <cell r="E2986">
            <v>32.641509433962263</v>
          </cell>
        </row>
        <row r="2987">
          <cell r="A2987" t="str">
            <v>22.08.25.99</v>
          </cell>
          <cell r="B2987" t="str">
            <v>GEOGRELHA POLIETILENO RESIST. TRANSV. 50 KN/M - RESIST. LONGIT. 50
KN/M</v>
          </cell>
          <cell r="C2987" t="str">
            <v>m2</v>
          </cell>
          <cell r="D2987">
            <v>34.22</v>
          </cell>
          <cell r="E2987">
            <v>23.193033381712631</v>
          </cell>
        </row>
        <row r="2988">
          <cell r="A2988" t="str">
            <v>22.08.26.99</v>
          </cell>
          <cell r="B2988" t="str">
            <v>GEOGRELHA POLIETILENO RESIST. TRANSV. 50 KN/M - RESIST. LONGIT. 80
KN/M</v>
          </cell>
          <cell r="C2988" t="str">
            <v>m2</v>
          </cell>
          <cell r="D2988">
            <v>38.64</v>
          </cell>
          <cell r="E2988">
            <v>26.190130624092891</v>
          </cell>
        </row>
        <row r="2989">
          <cell r="A2989" t="str">
            <v>22.08.27.99</v>
          </cell>
          <cell r="B2989" t="str">
            <v>GEOGRELHA POLIETILENO RESIST. TRANSV. 50 KN/M - RESIST. LONGIT. 100
KN/M</v>
          </cell>
          <cell r="C2989" t="str">
            <v>m2</v>
          </cell>
          <cell r="D2989">
            <v>43.05</v>
          </cell>
          <cell r="E2989">
            <v>29.179970972423806</v>
          </cell>
        </row>
        <row r="2990">
          <cell r="A2990" t="str">
            <v>22.08.28.99</v>
          </cell>
          <cell r="B2990" t="str">
            <v>GEOGRELHA POLIETILENO RESIST. TRANSV. 50 KN/M - RESIST. LONGIT. 150
KN/M</v>
          </cell>
          <cell r="C2990" t="str">
            <v>m2</v>
          </cell>
          <cell r="D2990">
            <v>49.69</v>
          </cell>
          <cell r="E2990">
            <v>33.679245283018865</v>
          </cell>
        </row>
        <row r="2991">
          <cell r="A2991" t="str">
            <v>22.08.29.99</v>
          </cell>
          <cell r="B2991" t="str">
            <v>GEOGRELHA POLIETILENO RESIST. TRANSV. 50 KN/M - RESIST. LONGIT. 200
KN/M</v>
          </cell>
          <cell r="C2991" t="str">
            <v>m2</v>
          </cell>
          <cell r="D2991">
            <v>55.29</v>
          </cell>
          <cell r="E2991">
            <v>37.474600870827288</v>
          </cell>
        </row>
        <row r="2992">
          <cell r="A2992" t="str">
            <v>22.08.30.99</v>
          </cell>
          <cell r="B2992" t="str">
            <v>GEOGRELHA POLIETILENO RESIST. TRANSV. 100 KN/M - RESIST. LONGIT.
100 KN/M</v>
          </cell>
          <cell r="C2992" t="str">
            <v>m2</v>
          </cell>
          <cell r="D2992">
            <v>74.12</v>
          </cell>
          <cell r="E2992">
            <v>50.239477503628457</v>
          </cell>
        </row>
        <row r="2993">
          <cell r="A2993" t="str">
            <v>22.08.31.99</v>
          </cell>
          <cell r="B2993" t="str">
            <v>GEOGRELHA POLIETILENO RESIST. TRANSV. 100 KN/M - RESIST. LONGIT.
150 KN/M</v>
          </cell>
          <cell r="C2993" t="str">
            <v>m2</v>
          </cell>
          <cell r="D2993">
            <v>86.24</v>
          </cell>
          <cell r="E2993">
            <v>58.454281567489119</v>
          </cell>
        </row>
        <row r="2994">
          <cell r="A2994" t="str">
            <v>22.08.32.99</v>
          </cell>
          <cell r="B2994" t="str">
            <v>GEOGRELHA POLIETILENO RESIST. TRANSV. 100 KN/M - RESIST. LONGIT.
200 KN/M</v>
          </cell>
          <cell r="C2994" t="str">
            <v>m2</v>
          </cell>
          <cell r="D2994">
            <v>87.58</v>
          </cell>
          <cell r="E2994">
            <v>59.361393323657474</v>
          </cell>
        </row>
        <row r="2995">
          <cell r="A2995" t="str">
            <v>22.08.33.99</v>
          </cell>
          <cell r="B2995" t="str">
            <v>GEOGRELHA POLIETILENO RESIST. TRANSV. 150 KN/M - RESIST. LONGIT.
150 KN/M</v>
          </cell>
          <cell r="C2995" t="str">
            <v>m2</v>
          </cell>
          <cell r="D2995">
            <v>85.66</v>
          </cell>
          <cell r="E2995">
            <v>58.062409288824391</v>
          </cell>
        </row>
        <row r="2996">
          <cell r="A2996" t="str">
            <v>22.08.34.99</v>
          </cell>
          <cell r="B2996" t="str">
            <v>GEOGRELHA POLIETILENO RESIST. TRANSV. 150 KN/M - RESIST. LONGIT.
200 KN/M</v>
          </cell>
          <cell r="C2996" t="str">
            <v>m2</v>
          </cell>
          <cell r="D2996">
            <v>93.34</v>
          </cell>
          <cell r="E2996">
            <v>63.265602322206107</v>
          </cell>
        </row>
        <row r="2997">
          <cell r="A2997" t="str">
            <v>22.08.35.99</v>
          </cell>
          <cell r="B2997" t="str">
            <v>GEOGRELHA POLIETILENO RESIST. TRANSV. 200 KN/M - RESIST. LONGIT.
200 KN/M.</v>
          </cell>
          <cell r="C2997" t="str">
            <v>m2</v>
          </cell>
          <cell r="D2997">
            <v>97.2</v>
          </cell>
          <cell r="E2997">
            <v>65.885341074020332</v>
          </cell>
        </row>
        <row r="2998">
          <cell r="A2998" t="str">
            <v>22.08.36.99</v>
          </cell>
          <cell r="B2998" t="str">
            <v>GEOGRELHA PVC RESIST. TRANSV. 20 KN/M - RESIST. LONGIT. 40 KN/M.</v>
          </cell>
          <cell r="C2998" t="str">
            <v>m2</v>
          </cell>
          <cell r="D2998">
            <v>24.81</v>
          </cell>
          <cell r="E2998">
            <v>16.814223512336721</v>
          </cell>
        </row>
        <row r="2999">
          <cell r="A2999" t="str">
            <v>22.08.37.99</v>
          </cell>
          <cell r="B2999" t="str">
            <v>GEOGRELHA PVC RESIST. TRANSV. 20 KN/M - RESIST. LONGIT. 60 KN/M.</v>
          </cell>
          <cell r="C2999" t="str">
            <v>m2</v>
          </cell>
          <cell r="D2999">
            <v>28.47</v>
          </cell>
          <cell r="E2999">
            <v>19.296081277213354</v>
          </cell>
        </row>
        <row r="3000">
          <cell r="A3000" t="str">
            <v>22.08.38.99</v>
          </cell>
          <cell r="B3000" t="str">
            <v>GEOGRELHA PVC RESIST. TRANSV. 20 KN/M - RESIST. LONGIT. 90 KN/M.</v>
          </cell>
          <cell r="C3000" t="str">
            <v>m2</v>
          </cell>
          <cell r="D3000">
            <v>32.11</v>
          </cell>
          <cell r="E3000">
            <v>21.763425253991294</v>
          </cell>
        </row>
        <row r="3001">
          <cell r="A3001" t="str">
            <v>22.08.39.99</v>
          </cell>
          <cell r="B3001" t="str">
            <v>GEOGRELHA PVC RESIST. TRANSV. 20 KN/M - RESIST. LONGIT. 120 KN/M.</v>
          </cell>
          <cell r="C3001" t="str">
            <v>m2</v>
          </cell>
          <cell r="D3001">
            <v>35.770000000000003</v>
          </cell>
          <cell r="E3001">
            <v>24.245283018867923</v>
          </cell>
        </row>
        <row r="3002">
          <cell r="A3002" t="str">
            <v>22.08.40.99</v>
          </cell>
          <cell r="B3002" t="str">
            <v>GEOGRELHA PVC RESIST. TRANSV. 30 KN/M - RESIST. LONGIT. 40 KN/M.</v>
          </cell>
          <cell r="C3002" t="str">
            <v>m2</v>
          </cell>
          <cell r="D3002">
            <v>26.05</v>
          </cell>
          <cell r="E3002">
            <v>17.656023222060959</v>
          </cell>
        </row>
        <row r="3003">
          <cell r="A3003" t="str">
            <v>22.08.41.99</v>
          </cell>
          <cell r="B3003" t="str">
            <v>GEOGRELHA PVC RESIST. TRANSV. 30 KN/M - RESIST. LONGIT. 60 KN/M.</v>
          </cell>
          <cell r="C3003" t="str">
            <v>m2</v>
          </cell>
          <cell r="D3003">
            <v>29.91</v>
          </cell>
          <cell r="E3003">
            <v>20.275761973875184</v>
          </cell>
        </row>
        <row r="3004">
          <cell r="A3004" t="str">
            <v>22.08.42.99</v>
          </cell>
          <cell r="B3004" t="str">
            <v>GEOGRELHA PVC RESIST. TRANSV. 30 KN/M - RESIST. LONGIT. 90 KN/M.</v>
          </cell>
          <cell r="C3004" t="str">
            <v>m2</v>
          </cell>
          <cell r="D3004">
            <v>33.72</v>
          </cell>
          <cell r="E3004">
            <v>22.859216255442671</v>
          </cell>
        </row>
        <row r="3005">
          <cell r="A3005" t="str">
            <v>22.08.43.99</v>
          </cell>
          <cell r="B3005" t="str">
            <v>GEOGRELHA PVC RESIST. TRANSV. 30 KN/M - RESIST. LONGIT. 120 KN/M.</v>
          </cell>
          <cell r="C3005" t="str">
            <v>m2</v>
          </cell>
          <cell r="D3005">
            <v>37.58</v>
          </cell>
          <cell r="E3005">
            <v>25.471698113207552</v>
          </cell>
        </row>
        <row r="3006">
          <cell r="A3006" t="str">
            <v>23.02.01.99</v>
          </cell>
          <cell r="B3006" t="str">
            <v>MELH/PREPARO SUB-LEITO - 100% EN</v>
          </cell>
          <cell r="C3006" t="str">
            <v>m2</v>
          </cell>
          <cell r="D3006">
            <v>1.46</v>
          </cell>
          <cell r="E3006">
            <v>0.98693759071117582</v>
          </cell>
        </row>
        <row r="3007">
          <cell r="A3007" t="str">
            <v>23.02.02.99</v>
          </cell>
          <cell r="B3007" t="str">
            <v>MELH/PREPARO SUB-LEITO - 100% EI</v>
          </cell>
          <cell r="C3007" t="str">
            <v>m2</v>
          </cell>
          <cell r="D3007">
            <v>1.75</v>
          </cell>
          <cell r="E3007">
            <v>1.1828737300435415</v>
          </cell>
        </row>
        <row r="3008">
          <cell r="A3008" t="str">
            <v>23.03.01.99</v>
          </cell>
          <cell r="B3008" t="str">
            <v>REFORCO SUB-LEITO ESCAV. SOLO ESCOLHIDO</v>
          </cell>
          <cell r="C3008" t="str">
            <v>m3</v>
          </cell>
          <cell r="D3008">
            <v>5.61</v>
          </cell>
          <cell r="E3008">
            <v>3.8026124818577651</v>
          </cell>
        </row>
        <row r="3009">
          <cell r="A3009" t="str">
            <v>23.03.02.01.99</v>
          </cell>
          <cell r="B3009" t="str">
            <v>REFORCO DO SUB-LEITO - TRANSPORTE ATE 1 KM</v>
          </cell>
          <cell r="C3009" t="str">
            <v>m3*km</v>
          </cell>
          <cell r="D3009">
            <v>4.4800000000000004</v>
          </cell>
          <cell r="E3009">
            <v>3.0333817126269955</v>
          </cell>
        </row>
        <row r="3010">
          <cell r="A3010" t="str">
            <v>23.03.02.02.99</v>
          </cell>
          <cell r="B3010" t="str">
            <v>REFORCO DO SUB-LEITO - TRANSPORTE ATE 2 KM</v>
          </cell>
          <cell r="C3010" t="str">
            <v>m3*km</v>
          </cell>
          <cell r="D3010">
            <v>3.14</v>
          </cell>
          <cell r="E3010">
            <v>2.126269956458636</v>
          </cell>
        </row>
        <row r="3011">
          <cell r="A3011" t="str">
            <v>23.03.02.03.99</v>
          </cell>
          <cell r="B3011" t="str">
            <v>REFORCO DO SUB-LEITO - TRANSPORTE ATE 5KM</v>
          </cell>
          <cell r="C3011" t="str">
            <v>m3*km</v>
          </cell>
          <cell r="D3011">
            <v>2.4500000000000002</v>
          </cell>
          <cell r="E3011">
            <v>1.6618287373004357</v>
          </cell>
        </row>
        <row r="3012">
          <cell r="A3012" t="str">
            <v>23.03.02.04.99</v>
          </cell>
          <cell r="B3012" t="str">
            <v>REFORCO DE SUB-LEITO - TRANSPORTE ATE 10 KM</v>
          </cell>
          <cell r="C3012" t="str">
            <v>m3*km</v>
          </cell>
          <cell r="D3012">
            <v>2.04</v>
          </cell>
          <cell r="E3012">
            <v>1.3860667634252541</v>
          </cell>
        </row>
        <row r="3013">
          <cell r="A3013" t="str">
            <v>23.03.02.05.99</v>
          </cell>
          <cell r="B3013" t="str">
            <v>REFORCO DO SUB-LEITO - TRANSPORTE ATE 15 KM</v>
          </cell>
          <cell r="C3013" t="str">
            <v>m3*km</v>
          </cell>
          <cell r="D3013">
            <v>1.81</v>
          </cell>
          <cell r="E3013">
            <v>1.2264150943396226</v>
          </cell>
        </row>
        <row r="3014">
          <cell r="A3014" t="str">
            <v>23.03.02.06.99</v>
          </cell>
          <cell r="B3014" t="str">
            <v>REFORCO DOE SUB-LEITO - TRANSPORTE + 15KM</v>
          </cell>
          <cell r="C3014" t="str">
            <v>m3*km</v>
          </cell>
          <cell r="D3014">
            <v>1.42</v>
          </cell>
          <cell r="E3014">
            <v>0.96516690856313514</v>
          </cell>
        </row>
        <row r="3015">
          <cell r="A3015" t="str">
            <v>23.03.03.99</v>
          </cell>
          <cell r="B3015" t="str">
            <v>REFORCO DE SUB-LEITO COMPACTACAO 100% EI</v>
          </cell>
          <cell r="C3015" t="str">
            <v>m3</v>
          </cell>
          <cell r="D3015">
            <v>4.9000000000000004</v>
          </cell>
          <cell r="E3015">
            <v>3.3236574746008714</v>
          </cell>
        </row>
        <row r="3016">
          <cell r="A3016" t="str">
            <v>23.03.04.99</v>
          </cell>
          <cell r="B3016" t="str">
            <v>REFORCO DE SUB-LEITO COMPACT 100% EN</v>
          </cell>
          <cell r="C3016" t="str">
            <v>m3</v>
          </cell>
          <cell r="D3016">
            <v>4.41</v>
          </cell>
          <cell r="E3016">
            <v>2.9898403483309148</v>
          </cell>
        </row>
        <row r="3017">
          <cell r="A3017" t="str">
            <v>23.04.01.01.99</v>
          </cell>
          <cell r="B3017" t="str">
            <v>SUB-BASE OU BASE SOLO CIM 3% - USINA</v>
          </cell>
          <cell r="C3017" t="str">
            <v>m3</v>
          </cell>
          <cell r="D3017">
            <v>68.7</v>
          </cell>
          <cell r="E3017">
            <v>46.567489114658933</v>
          </cell>
        </row>
        <row r="3018">
          <cell r="A3018" t="str">
            <v>23.04.01.02.99</v>
          </cell>
          <cell r="B3018" t="str">
            <v>SUB-BASE OU BASE SOLO CIM 4% - USINA</v>
          </cell>
          <cell r="C3018" t="str">
            <v>m3</v>
          </cell>
          <cell r="D3018">
            <v>84.09</v>
          </cell>
          <cell r="E3018">
            <v>56.995645863570402</v>
          </cell>
        </row>
        <row r="3019">
          <cell r="A3019" t="str">
            <v>23.04.01.03.99</v>
          </cell>
          <cell r="B3019" t="str">
            <v>SUB-BASE OU BASE SOLO CIM 5% - USINA</v>
          </cell>
          <cell r="C3019" t="str">
            <v>m3</v>
          </cell>
          <cell r="D3019">
            <v>99.46</v>
          </cell>
          <cell r="E3019">
            <v>67.416545718432516</v>
          </cell>
        </row>
        <row r="3020">
          <cell r="A3020" t="str">
            <v>23.04.01.04.99</v>
          </cell>
          <cell r="B3020" t="str">
            <v>SUB-BASE OU BASE SOLO CIM 6% - USINA</v>
          </cell>
          <cell r="C3020" t="str">
            <v>m3</v>
          </cell>
          <cell r="D3020">
            <v>114.84</v>
          </cell>
          <cell r="E3020">
            <v>77.837445573294644</v>
          </cell>
        </row>
        <row r="3021">
          <cell r="A3021" t="str">
            <v>23.04.01.05.99</v>
          </cell>
          <cell r="B3021" t="str">
            <v>SUB-BASE OU BASE SOLO CIM 7% - USINA</v>
          </cell>
          <cell r="C3021" t="str">
            <v>m3</v>
          </cell>
          <cell r="D3021">
            <v>130.22</v>
          </cell>
          <cell r="E3021">
            <v>88.265602322206092</v>
          </cell>
        </row>
        <row r="3022">
          <cell r="A3022" t="str">
            <v>23.04.01.06.99</v>
          </cell>
          <cell r="B3022" t="str">
            <v>SUB-BASE OU BASE SOLO CIM 8% - USINA</v>
          </cell>
          <cell r="C3022" t="str">
            <v>m3</v>
          </cell>
          <cell r="D3022">
            <v>145.59</v>
          </cell>
          <cell r="E3022">
            <v>98.686502177068235</v>
          </cell>
        </row>
        <row r="3023">
          <cell r="A3023" t="str">
            <v>23.04.01.07.99</v>
          </cell>
          <cell r="B3023" t="str">
            <v>SUB-BASE OU BASE SOLO CIM 9% - USINA</v>
          </cell>
          <cell r="C3023" t="str">
            <v>m3</v>
          </cell>
          <cell r="D3023">
            <v>160.97</v>
          </cell>
          <cell r="E3023">
            <v>109.10740203193033</v>
          </cell>
        </row>
        <row r="3024">
          <cell r="A3024" t="str">
            <v>23.04.01.08.99</v>
          </cell>
          <cell r="B3024" t="str">
            <v>SUB-BASE OU BASE SOLO CIM 10% - USINA</v>
          </cell>
          <cell r="C3024" t="str">
            <v>m3</v>
          </cell>
          <cell r="D3024">
            <v>176.35</v>
          </cell>
          <cell r="E3024">
            <v>119.53555878084181</v>
          </cell>
        </row>
        <row r="3025">
          <cell r="A3025" t="str">
            <v>23.04.01.09.99</v>
          </cell>
          <cell r="B3025" t="str">
            <v>SUB-BASE OU BASE SOLO CIM 11% - USINA</v>
          </cell>
          <cell r="C3025" t="str">
            <v>m3</v>
          </cell>
          <cell r="D3025">
            <v>191.73</v>
          </cell>
          <cell r="E3025">
            <v>129.95645863570394</v>
          </cell>
        </row>
        <row r="3026">
          <cell r="A3026" t="str">
            <v>23.04.01.10.99</v>
          </cell>
          <cell r="B3026" t="str">
            <v>SUB-BASE OU BASE SOLO CIM 12% - USINA</v>
          </cell>
          <cell r="C3026" t="str">
            <v>m3</v>
          </cell>
          <cell r="D3026">
            <v>207.11</v>
          </cell>
          <cell r="E3026">
            <v>140.38461538461539</v>
          </cell>
        </row>
        <row r="3027">
          <cell r="A3027" t="str">
            <v>23.04.01.11.99</v>
          </cell>
          <cell r="B3027" t="str">
            <v>SUB-BASE OU BASE SOLO CIM 3% - PULVEMISTURADOR</v>
          </cell>
          <cell r="C3027" t="str">
            <v>m3</v>
          </cell>
          <cell r="D3027">
            <v>59.01</v>
          </cell>
          <cell r="E3027">
            <v>40</v>
          </cell>
        </row>
        <row r="3028">
          <cell r="A3028" t="str">
            <v>23.04.01.12.99</v>
          </cell>
          <cell r="B3028" t="str">
            <v>SUB-BASE OU BASE SOLO CIM 4% - PULVEMISTURADOR</v>
          </cell>
          <cell r="C3028" t="str">
            <v>m3</v>
          </cell>
          <cell r="D3028">
            <v>74.400000000000006</v>
          </cell>
          <cell r="E3028">
            <v>50.428156748911469</v>
          </cell>
        </row>
        <row r="3029">
          <cell r="A3029" t="str">
            <v>23.04.01.13.99</v>
          </cell>
          <cell r="B3029" t="str">
            <v>SUB-BASE OU BASE SOLO CIM 5% - PULVEMISTURADOR</v>
          </cell>
          <cell r="C3029" t="str">
            <v>m3</v>
          </cell>
          <cell r="D3029">
            <v>89.77</v>
          </cell>
          <cell r="E3029">
            <v>60.849056603773583</v>
          </cell>
        </row>
        <row r="3030">
          <cell r="A3030" t="str">
            <v>23.04.01.14.99</v>
          </cell>
          <cell r="B3030" t="str">
            <v>SUB-BASE OU BASE SOLO CIM 6% - PULVEMISTURADOR</v>
          </cell>
          <cell r="C3030" t="str">
            <v>m3</v>
          </cell>
          <cell r="D3030">
            <v>105.15</v>
          </cell>
          <cell r="E3030">
            <v>71.269956458635704</v>
          </cell>
        </row>
        <row r="3031">
          <cell r="A3031" t="str">
            <v>23.04.01.15.99</v>
          </cell>
          <cell r="B3031" t="str">
            <v>SUB-BASE OU BASE SOLO CIM 7% - PULVEMISTURADOR</v>
          </cell>
          <cell r="C3031" t="str">
            <v>m3</v>
          </cell>
          <cell r="D3031">
            <v>112.19</v>
          </cell>
          <cell r="E3031">
            <v>76.044992743105965</v>
          </cell>
        </row>
        <row r="3032">
          <cell r="A3032" t="str">
            <v>23.04.01.16.99</v>
          </cell>
          <cell r="B3032" t="str">
            <v>SUB-BASE OU BASE SOLO CIM 8% - PULVEMISTURADOR</v>
          </cell>
          <cell r="C3032" t="str">
            <v>m3</v>
          </cell>
          <cell r="D3032">
            <v>120.45</v>
          </cell>
          <cell r="E3032">
            <v>81.640058055152394</v>
          </cell>
        </row>
        <row r="3033">
          <cell r="A3033" t="str">
            <v>23.04.01.17.99</v>
          </cell>
          <cell r="B3033" t="str">
            <v>SUB-BASE OU BASE SOLO CIM 9% - PULVEMISTURADOR</v>
          </cell>
          <cell r="C3033" t="str">
            <v>m3</v>
          </cell>
          <cell r="D3033">
            <v>133.79</v>
          </cell>
          <cell r="E3033">
            <v>90.682148040638609</v>
          </cell>
        </row>
        <row r="3034">
          <cell r="A3034" t="str">
            <v>23.04.01.18.99</v>
          </cell>
          <cell r="B3034" t="str">
            <v>SUB-BASE OU BASE SOLO CIM 10% - PULVEMISTURADOR</v>
          </cell>
          <cell r="C3034" t="str">
            <v>m3</v>
          </cell>
          <cell r="D3034">
            <v>148.49</v>
          </cell>
          <cell r="E3034">
            <v>100.64586357039188</v>
          </cell>
        </row>
        <row r="3035">
          <cell r="A3035" t="str">
            <v>23.04.01.19.99</v>
          </cell>
          <cell r="B3035" t="str">
            <v>SUB-BASE OU BASE SOLO CIM 11% - PULV.</v>
          </cell>
          <cell r="C3035" t="str">
            <v>m3</v>
          </cell>
          <cell r="D3035">
            <v>161.68</v>
          </cell>
          <cell r="E3035">
            <v>109.58635703918723</v>
          </cell>
        </row>
        <row r="3036">
          <cell r="A3036" t="str">
            <v>23.04.01.20.99</v>
          </cell>
          <cell r="B3036" t="str">
            <v>SUB-BASE OU BASE SOLO CIM 12% - PULVEMISTURADOR</v>
          </cell>
          <cell r="C3036" t="str">
            <v>m3</v>
          </cell>
          <cell r="D3036">
            <v>175.85</v>
          </cell>
          <cell r="E3036">
            <v>119.1944847605225</v>
          </cell>
        </row>
        <row r="3037">
          <cell r="A3037" t="str">
            <v>23.04.01.26.99</v>
          </cell>
          <cell r="B3037" t="str">
            <v>SUB-BASE OU BASE DE SOLO-CAL 4% - PULVEMISTURADOR</v>
          </cell>
          <cell r="C3037" t="str">
            <v>m3</v>
          </cell>
          <cell r="D3037">
            <v>67.150000000000006</v>
          </cell>
          <cell r="E3037">
            <v>45.515239477503634</v>
          </cell>
        </row>
        <row r="3038">
          <cell r="A3038" t="str">
            <v>23.04.02.01.99</v>
          </cell>
          <cell r="B3038" t="str">
            <v>SUB-BASE OU BASE SOLO BRITA C/ CIM.3%</v>
          </cell>
          <cell r="C3038" t="str">
            <v>m3</v>
          </cell>
          <cell r="D3038">
            <v>162.06</v>
          </cell>
          <cell r="E3038">
            <v>109.84760522496373</v>
          </cell>
        </row>
        <row r="3039">
          <cell r="A3039" t="str">
            <v>23.04.02.02.99</v>
          </cell>
          <cell r="B3039" t="str">
            <v>SUB-BASE OU BASE SOLO BRITA C/ CIM.4%</v>
          </cell>
          <cell r="C3039" t="str">
            <v>m3</v>
          </cell>
          <cell r="D3039">
            <v>182.95</v>
          </cell>
          <cell r="E3039">
            <v>124.00580551523949</v>
          </cell>
        </row>
        <row r="3040">
          <cell r="A3040" t="str">
            <v>23.04.02.03.99</v>
          </cell>
          <cell r="B3040" t="str">
            <v>SUB-BASE OU BASE SOLO BRITA C/ CIM.5%</v>
          </cell>
          <cell r="C3040" t="str">
            <v>m3</v>
          </cell>
          <cell r="D3040">
            <v>195.77</v>
          </cell>
          <cell r="E3040">
            <v>132.69956458635707</v>
          </cell>
        </row>
        <row r="3041">
          <cell r="A3041" t="str">
            <v>23.04.02.04.99</v>
          </cell>
          <cell r="B3041" t="str">
            <v>SUB-BASE OU BASE SOLO BRITA C/ CIM.6%</v>
          </cell>
          <cell r="C3041" t="str">
            <v>m3</v>
          </cell>
          <cell r="D3041">
            <v>208.6</v>
          </cell>
          <cell r="E3041">
            <v>141.39332365747461</v>
          </cell>
        </row>
        <row r="3042">
          <cell r="A3042" t="str">
            <v>23.04.02.05.01.99</v>
          </cell>
          <cell r="B3042" t="str">
            <v>SUB-BASE OU BASE DE SOLO LATERITICO-BRITA 50% BRITA</v>
          </cell>
          <cell r="C3042" t="str">
            <v>m3</v>
          </cell>
          <cell r="D3042">
            <v>98.67</v>
          </cell>
          <cell r="E3042">
            <v>66.879535558780844</v>
          </cell>
        </row>
        <row r="3043">
          <cell r="A3043" t="str">
            <v>23.04.02.05.99</v>
          </cell>
          <cell r="B3043" t="str">
            <v>SUB-BASE OU BASE DE SOLO BRITA 50% BRITA</v>
          </cell>
          <cell r="C3043" t="str">
            <v>m3</v>
          </cell>
          <cell r="D3043">
            <v>98.67</v>
          </cell>
          <cell r="E3043">
            <v>66.879535558780844</v>
          </cell>
        </row>
        <row r="3044">
          <cell r="A3044" t="str">
            <v>23.04.02.07.99</v>
          </cell>
          <cell r="B3044" t="str">
            <v>SUB-BASE OU BASE DE SOLO BRITA 60% BRITA</v>
          </cell>
          <cell r="C3044" t="str">
            <v>m3</v>
          </cell>
          <cell r="D3044">
            <v>100.48</v>
          </cell>
          <cell r="E3044">
            <v>68.105950653120459</v>
          </cell>
        </row>
        <row r="3045">
          <cell r="A3045" t="str">
            <v>23.04.02.09.99</v>
          </cell>
          <cell r="B3045" t="str">
            <v>SUB-BASE OU BASE DE SOLO BRITA 70% BRITA</v>
          </cell>
          <cell r="C3045" t="str">
            <v>m3</v>
          </cell>
          <cell r="D3045">
            <v>131.29</v>
          </cell>
          <cell r="E3045">
            <v>88.991291727140791</v>
          </cell>
        </row>
        <row r="3046">
          <cell r="A3046" t="str">
            <v>23.04.02.11.99</v>
          </cell>
          <cell r="B3046" t="str">
            <v>SUB-BASE OU BASE DE SOLO BRITA 80% BRITA</v>
          </cell>
          <cell r="C3046" t="str">
            <v>m3</v>
          </cell>
          <cell r="D3046">
            <v>147.61000000000001</v>
          </cell>
          <cell r="E3046">
            <v>100.05079825834544</v>
          </cell>
        </row>
        <row r="3047">
          <cell r="A3047" t="str">
            <v>23.04.02.13.99</v>
          </cell>
          <cell r="B3047" t="str">
            <v>SUB-BASE OU BASE SE SOLO BRITA 90% BRITA</v>
          </cell>
          <cell r="C3047" t="str">
            <v>m3</v>
          </cell>
          <cell r="D3047">
            <v>162.25</v>
          </cell>
          <cell r="E3047">
            <v>109.97822931785197</v>
          </cell>
        </row>
        <row r="3048">
          <cell r="A3048" t="str">
            <v>23.04.03.01.99</v>
          </cell>
          <cell r="B3048" t="str">
            <v>SUB-BASE OU BASE BRITA GRAD. SIMPLES</v>
          </cell>
          <cell r="C3048" t="str">
            <v>m3</v>
          </cell>
          <cell r="D3048">
            <v>190.72</v>
          </cell>
          <cell r="E3048">
            <v>129.27431059506532</v>
          </cell>
        </row>
        <row r="3049">
          <cell r="A3049" t="str">
            <v>23.04.03.02.99</v>
          </cell>
          <cell r="B3049" t="str">
            <v>SUB-BASE OU BASE DE PEDRA BRITADA</v>
          </cell>
          <cell r="C3049" t="str">
            <v>m3</v>
          </cell>
          <cell r="D3049">
            <v>148.43</v>
          </cell>
          <cell r="E3049">
            <v>100.60957910014514</v>
          </cell>
        </row>
        <row r="3050">
          <cell r="A3050" t="str">
            <v>23.04.03.03.99</v>
          </cell>
          <cell r="B3050" t="str">
            <v>SUB-BASE OU BASE DE BICA CORRIDA</v>
          </cell>
          <cell r="C3050" t="str">
            <v>m3</v>
          </cell>
          <cell r="D3050">
            <v>164.6</v>
          </cell>
          <cell r="E3050">
            <v>111.56748911465894</v>
          </cell>
        </row>
        <row r="3051">
          <cell r="A3051" t="str">
            <v>23.04.03.04.99</v>
          </cell>
          <cell r="B3051" t="str">
            <v>SUB-BASE OU BASE DE PEDRA RACHAO, CONF. ET-POO/042 (DERSA)</v>
          </cell>
          <cell r="C3051" t="str">
            <v>m3</v>
          </cell>
          <cell r="D3051">
            <v>188</v>
          </cell>
          <cell r="E3051">
            <v>127.43105950653121</v>
          </cell>
        </row>
        <row r="3052">
          <cell r="A3052" t="str">
            <v>23.04.04.01.99</v>
          </cell>
          <cell r="B3052" t="str">
            <v>SUB-BASE OU BASE BRITA GRAD. C/CIM 1%VOL</v>
          </cell>
          <cell r="C3052" t="str">
            <v>m3</v>
          </cell>
          <cell r="D3052">
            <v>192.3</v>
          </cell>
          <cell r="E3052">
            <v>130.34107402031933</v>
          </cell>
        </row>
        <row r="3053">
          <cell r="A3053" t="str">
            <v>23.04.04.02.99</v>
          </cell>
          <cell r="B3053" t="str">
            <v>SUB-BASE OU BASE BRITA GRA. C/CIM 2%VOL</v>
          </cell>
          <cell r="C3053" t="str">
            <v>m3</v>
          </cell>
          <cell r="D3053">
            <v>208.38</v>
          </cell>
          <cell r="E3053">
            <v>141.24092888243831</v>
          </cell>
        </row>
        <row r="3054">
          <cell r="A3054" t="str">
            <v>23.04.04.03.99</v>
          </cell>
          <cell r="B3054" t="str">
            <v>SUB-BASE OU BASE BRITA GRAD. C/CIM 3%VOL</v>
          </cell>
          <cell r="C3054" t="str">
            <v>m3</v>
          </cell>
          <cell r="D3054">
            <v>224.46</v>
          </cell>
          <cell r="E3054">
            <v>152.14078374455735</v>
          </cell>
        </row>
        <row r="3055">
          <cell r="A3055" t="str">
            <v>23.04.04.04.99</v>
          </cell>
          <cell r="B3055" t="str">
            <v>SUB-BASE OU BASE BRITA GRAD. C/CIM 4%VOL</v>
          </cell>
          <cell r="C3055" t="str">
            <v>m3</v>
          </cell>
          <cell r="D3055">
            <v>240.53</v>
          </cell>
          <cell r="E3055">
            <v>163.033381712627</v>
          </cell>
        </row>
        <row r="3056">
          <cell r="A3056" t="str">
            <v>23.04.04.05.99</v>
          </cell>
          <cell r="B3056" t="str">
            <v>SUB-BASE OU BASE BRITA GRAD. C/CIM 5%</v>
          </cell>
          <cell r="C3056" t="str">
            <v>m3</v>
          </cell>
          <cell r="D3056">
            <v>269.25</v>
          </cell>
          <cell r="E3056">
            <v>182.50362844702468</v>
          </cell>
        </row>
        <row r="3057">
          <cell r="A3057" t="str">
            <v>23.04.05.01.99</v>
          </cell>
          <cell r="B3057" t="str">
            <v>SUB-BASE OU BASE ESTABILIZADA GRANULOMETRICAMENTE</v>
          </cell>
          <cell r="C3057" t="str">
            <v>m3</v>
          </cell>
          <cell r="D3057">
            <v>141.47</v>
          </cell>
          <cell r="E3057">
            <v>95.892597968069666</v>
          </cell>
        </row>
        <row r="3058">
          <cell r="A3058" t="str">
            <v>23.04.06.01.99</v>
          </cell>
          <cell r="B3058" t="str">
            <v>SUB-BASE OU BASE MACADAME HIDRAULICO</v>
          </cell>
          <cell r="C3058" t="str">
            <v>m3</v>
          </cell>
          <cell r="D3058">
            <v>174.76</v>
          </cell>
          <cell r="E3058">
            <v>118.45428156748912</v>
          </cell>
        </row>
        <row r="3059">
          <cell r="A3059" t="str">
            <v>23.04.06.02.99</v>
          </cell>
          <cell r="B3059" t="str">
            <v>SUB-BASE OU BASE MACADAME BETUMINOSO</v>
          </cell>
          <cell r="C3059" t="str">
            <v>m3</v>
          </cell>
          <cell r="D3059">
            <v>513.57000000000005</v>
          </cell>
          <cell r="E3059">
            <v>348.10595065312049</v>
          </cell>
        </row>
        <row r="3060">
          <cell r="A3060" t="str">
            <v>23.04.06.03.99</v>
          </cell>
          <cell r="B3060" t="str">
            <v>SUB-BASE OU BASE DE MACADAME SECO</v>
          </cell>
          <cell r="C3060" t="str">
            <v>m3</v>
          </cell>
          <cell r="D3060">
            <v>180.26</v>
          </cell>
          <cell r="E3060">
            <v>122.18432510885343</v>
          </cell>
        </row>
        <row r="3061">
          <cell r="A3061" t="str">
            <v>23.04.07.01.99</v>
          </cell>
          <cell r="B3061" t="str">
            <v>SUB-BASE OU BASE SOLO AREN. FINO 95% PI</v>
          </cell>
          <cell r="C3061" t="str">
            <v>m3</v>
          </cell>
          <cell r="D3061">
            <v>22.25</v>
          </cell>
          <cell r="E3061">
            <v>15.079825834542818</v>
          </cell>
        </row>
        <row r="3062">
          <cell r="A3062" t="str">
            <v>23.04.07.03.99</v>
          </cell>
          <cell r="B3062" t="str">
            <v>BASE SOLO ESTABILIZADO QUIMICAMENTE PARA SOLO ARENOSO</v>
          </cell>
          <cell r="C3062" t="str">
            <v>m3</v>
          </cell>
          <cell r="D3062">
            <v>58.06</v>
          </cell>
          <cell r="E3062">
            <v>39.354136429608126</v>
          </cell>
        </row>
        <row r="3063">
          <cell r="A3063" t="str">
            <v>23.05.01.01.99</v>
          </cell>
          <cell r="B3063" t="str">
            <v>IMPRIMADURA BETUMINOSA IMPERMEABILIZANTE (SEM MATERIAIS
ASFALTICOS)</v>
          </cell>
          <cell r="C3063" t="str">
            <v>m2</v>
          </cell>
          <cell r="D3063">
            <v>0.25</v>
          </cell>
          <cell r="E3063">
            <v>0.16690856313497826</v>
          </cell>
        </row>
        <row r="3064">
          <cell r="A3064" t="str">
            <v>23.05.01.99</v>
          </cell>
          <cell r="B3064" t="str">
            <v>IMPRIMADURA BETUMINOSA IMPERMEABILIZANTE</v>
          </cell>
          <cell r="C3064" t="str">
            <v>m2</v>
          </cell>
          <cell r="D3064">
            <v>4.9000000000000004</v>
          </cell>
          <cell r="E3064">
            <v>3.3236574746008714</v>
          </cell>
        </row>
        <row r="3065">
          <cell r="A3065" t="str">
            <v>23.05.02.01.99</v>
          </cell>
          <cell r="B3065" t="str">
            <v>IMPRIMADURABETUMINOSA LIGANTE (SEM MATERIAIS ASFALTICOS)</v>
          </cell>
          <cell r="C3065" t="str">
            <v>m2</v>
          </cell>
          <cell r="D3065">
            <v>0.17</v>
          </cell>
          <cell r="E3065">
            <v>0.11611030478955009</v>
          </cell>
        </row>
        <row r="3066">
          <cell r="A3066" t="str">
            <v>23.05.02.99</v>
          </cell>
          <cell r="B3066" t="str">
            <v>IMPRIMADURA BETUMINOSA LIGANTE</v>
          </cell>
          <cell r="C3066" t="str">
            <v>m2</v>
          </cell>
          <cell r="D3066">
            <v>1.85</v>
          </cell>
          <cell r="E3066">
            <v>1.2554426705370103</v>
          </cell>
        </row>
        <row r="3067">
          <cell r="A3067" t="str">
            <v>23.05.03.99</v>
          </cell>
          <cell r="B3067" t="str">
            <v>IMPRIMADURA BET. AUXILIAR DE LIGACAO</v>
          </cell>
          <cell r="C3067" t="str">
            <v>m2</v>
          </cell>
          <cell r="D3067">
            <v>1.01</v>
          </cell>
          <cell r="E3067">
            <v>0.68214804063860668</v>
          </cell>
        </row>
        <row r="3068">
          <cell r="A3068" t="str">
            <v>23.05.04.99</v>
          </cell>
          <cell r="B3068" t="str">
            <v>IMPRIM. BET. LIGANTE MODIF. POLIMERO</v>
          </cell>
          <cell r="C3068" t="str">
            <v>m2</v>
          </cell>
          <cell r="D3068">
            <v>2.44</v>
          </cell>
          <cell r="E3068">
            <v>1.6545718432510885</v>
          </cell>
        </row>
        <row r="3069">
          <cell r="A3069" t="str">
            <v>23.06.01.99</v>
          </cell>
          <cell r="B3069" t="str">
            <v>TRATAMENTO SUPERFICIAL SIMPLES</v>
          </cell>
          <cell r="C3069" t="str">
            <v>m2</v>
          </cell>
          <cell r="D3069">
            <v>4.88</v>
          </cell>
          <cell r="E3069">
            <v>3.3091436865021771</v>
          </cell>
        </row>
        <row r="3070">
          <cell r="A3070" t="str">
            <v>23.06.02.99</v>
          </cell>
          <cell r="B3070" t="str">
            <v>TRATAMENTO SUPERFICIAL DUPLO</v>
          </cell>
          <cell r="C3070" t="str">
            <v>m3</v>
          </cell>
          <cell r="D3070">
            <v>444.27</v>
          </cell>
          <cell r="E3070">
            <v>301.1320754716981</v>
          </cell>
        </row>
        <row r="3071">
          <cell r="A3071" t="str">
            <v>23.06.03.99</v>
          </cell>
          <cell r="B3071" t="str">
            <v>TRATAMENTO SUPERFICIAL TRIPLO</v>
          </cell>
          <cell r="C3071" t="str">
            <v>m3</v>
          </cell>
          <cell r="D3071">
            <v>557.72</v>
          </cell>
          <cell r="E3071">
            <v>378.03338171262698</v>
          </cell>
        </row>
        <row r="3072">
          <cell r="A3072" t="str">
            <v>23.06.04.01.99</v>
          </cell>
          <cell r="B3072" t="str">
            <v>MICROPAVIMENTO COM POLIMERO SEM FIBRA</v>
          </cell>
          <cell r="C3072" t="str">
            <v>m2</v>
          </cell>
          <cell r="D3072">
            <v>13.82</v>
          </cell>
          <cell r="E3072">
            <v>9.368650217706822</v>
          </cell>
        </row>
        <row r="3073">
          <cell r="A3073" t="str">
            <v>23.06.04.99</v>
          </cell>
          <cell r="B3073" t="str">
            <v>MICROPAVIMENTO C/POLIMERO COM FIBRA</v>
          </cell>
          <cell r="C3073" t="str">
            <v>m2</v>
          </cell>
          <cell r="D3073">
            <v>14.77</v>
          </cell>
          <cell r="E3073">
            <v>10.014513788098695</v>
          </cell>
        </row>
        <row r="3074">
          <cell r="A3074" t="str">
            <v>23.06.05.99</v>
          </cell>
          <cell r="B3074" t="str">
            <v>TRATAMENTO SUPERF. C/ LAMA ASFALTICA</v>
          </cell>
          <cell r="C3074" t="str">
            <v>m2</v>
          </cell>
          <cell r="D3074">
            <v>5.85</v>
          </cell>
          <cell r="E3074">
            <v>3.9622641509433967</v>
          </cell>
        </row>
        <row r="3075">
          <cell r="A3075" t="str">
            <v>23.06.06.99</v>
          </cell>
          <cell r="B3075" t="str">
            <v>TRAT.SUP.CAM. LAMA ASFALTICA GROSSA</v>
          </cell>
          <cell r="C3075" t="str">
            <v>m2</v>
          </cell>
          <cell r="D3075">
            <v>7.59</v>
          </cell>
          <cell r="E3075">
            <v>5.1451378809869377</v>
          </cell>
        </row>
        <row r="3076">
          <cell r="A3076" t="str">
            <v>23.06.07.99</v>
          </cell>
          <cell r="B3076" t="str">
            <v>TRATAMENTO SUPERFICIAL SIMPLES MODIFICADO POR POLIMEROS</v>
          </cell>
          <cell r="C3076" t="str">
            <v>m2</v>
          </cell>
          <cell r="D3076">
            <v>6.19</v>
          </cell>
          <cell r="E3076">
            <v>4.1944847605224966</v>
          </cell>
        </row>
        <row r="3077">
          <cell r="A3077" t="str">
            <v>23.06.08.99</v>
          </cell>
          <cell r="B3077" t="str">
            <v>TRATAMENTO SUPERFICIAL DUPLO MODIFICADO POR POLIMEROS</v>
          </cell>
          <cell r="C3077" t="str">
            <v>m3</v>
          </cell>
          <cell r="D3077">
            <v>624.91999999999996</v>
          </cell>
          <cell r="E3077">
            <v>423.58490566037744</v>
          </cell>
        </row>
        <row r="3078">
          <cell r="A3078" t="str">
            <v>23.06.09.99</v>
          </cell>
          <cell r="B3078" t="str">
            <v>TRATAMENTO SUPERFICIAL TRIPLO MODIFICADO POR POLIMEROS</v>
          </cell>
          <cell r="C3078" t="str">
            <v>m3</v>
          </cell>
          <cell r="D3078">
            <v>724.28</v>
          </cell>
          <cell r="E3078">
            <v>490.92888243831646</v>
          </cell>
        </row>
        <row r="3079">
          <cell r="A3079" t="str">
            <v>23.07.01.01.99</v>
          </cell>
          <cell r="B3079" t="str">
            <v>CAMADA BASE PRE-MISTURADO A FRIO (SEM MATERIAIS ASFALTICOS)</v>
          </cell>
          <cell r="C3079" t="str">
            <v>m3</v>
          </cell>
          <cell r="D3079">
            <v>233.13</v>
          </cell>
          <cell r="E3079">
            <v>158.01886792452831</v>
          </cell>
        </row>
        <row r="3080">
          <cell r="A3080" t="str">
            <v>23.07.01.02.99</v>
          </cell>
          <cell r="B3080" t="str">
            <v>APLICACAO CAMADA DE PRE-MISTURADO A FRIO COM TRANSPORTE
(EXCLUSO MATERIAL)</v>
          </cell>
          <cell r="C3080" t="str">
            <v>m3</v>
          </cell>
          <cell r="D3080">
            <v>88.25</v>
          </cell>
          <cell r="E3080">
            <v>59.818577648766336</v>
          </cell>
        </row>
        <row r="3081">
          <cell r="A3081" t="str">
            <v>23.07.01.99</v>
          </cell>
          <cell r="B3081" t="str">
            <v>PRE-MISTURADO A FRIO</v>
          </cell>
          <cell r="C3081" t="str">
            <v>m3</v>
          </cell>
          <cell r="D3081">
            <v>580.6</v>
          </cell>
          <cell r="E3081">
            <v>393.54136429608127</v>
          </cell>
        </row>
        <row r="3082">
          <cell r="A3082" t="str">
            <v>23.08.01.01.99</v>
          </cell>
          <cell r="B3082" t="str">
            <v>CONC.ASF.US.QUENTE - BINDER GRAD.A S/DOP</v>
          </cell>
          <cell r="C3082" t="str">
            <v>m3</v>
          </cell>
          <cell r="D3082">
            <v>599.4</v>
          </cell>
          <cell r="E3082">
            <v>406.28447024673443</v>
          </cell>
        </row>
        <row r="3083">
          <cell r="A3083" t="str">
            <v>23.08.01.99</v>
          </cell>
          <cell r="B3083" t="str">
            <v>CONC.ASF.US.QUENTE - BINDER GRAD.A C/DOP</v>
          </cell>
          <cell r="C3083" t="str">
            <v>m3</v>
          </cell>
          <cell r="D3083">
            <v>625.39</v>
          </cell>
          <cell r="E3083">
            <v>423.89695210449929</v>
          </cell>
        </row>
        <row r="3084">
          <cell r="A3084" t="str">
            <v>23.08.02.01.99</v>
          </cell>
          <cell r="B3084" t="str">
            <v>CONC.ASF.US.QUENTE - BINDER GRAD.B S/DOP</v>
          </cell>
          <cell r="C3084" t="str">
            <v>m3</v>
          </cell>
          <cell r="D3084">
            <v>626.78</v>
          </cell>
          <cell r="E3084">
            <v>424.84034833091437</v>
          </cell>
        </row>
        <row r="3085">
          <cell r="A3085" t="str">
            <v>23.08.02.02.99</v>
          </cell>
          <cell r="B3085" t="str">
            <v>CONCRETO ASFALTICO GRADUACAO I</v>
          </cell>
          <cell r="C3085" t="str">
            <v>m3</v>
          </cell>
          <cell r="D3085">
            <v>733.65</v>
          </cell>
          <cell r="E3085">
            <v>497.27866473149498</v>
          </cell>
        </row>
        <row r="3086">
          <cell r="A3086" t="str">
            <v>23.08.02.99</v>
          </cell>
          <cell r="B3086" t="str">
            <v>CONC.ASF.US.QUENTE - BINDER GRAD.B C/DOP</v>
          </cell>
          <cell r="C3086" t="str">
            <v>m3</v>
          </cell>
          <cell r="D3086">
            <v>657</v>
          </cell>
          <cell r="E3086">
            <v>445.32656023222063</v>
          </cell>
        </row>
        <row r="3087">
          <cell r="A3087" t="str">
            <v>23.08.03.01.99</v>
          </cell>
          <cell r="B3087" t="str">
            <v>CAMADA ROLAMENTO-CBUQ GRADUACAO C-S/DOP</v>
          </cell>
          <cell r="C3087" t="str">
            <v>m3</v>
          </cell>
          <cell r="D3087">
            <v>673.8</v>
          </cell>
          <cell r="E3087">
            <v>456.71262699564591</v>
          </cell>
        </row>
        <row r="3088">
          <cell r="A3088" t="str">
            <v>23.08.03.03.99</v>
          </cell>
          <cell r="B3088" t="str">
            <v>CAMADA ROLAMENTO - CBUQ - GRAD.C - COM DOP</v>
          </cell>
          <cell r="C3088" t="str">
            <v>m3</v>
          </cell>
          <cell r="D3088">
            <v>706.43</v>
          </cell>
          <cell r="E3088">
            <v>478.8316400580552</v>
          </cell>
        </row>
        <row r="3089">
          <cell r="A3089" t="str">
            <v>23.08.04.02.99</v>
          </cell>
          <cell r="B3089" t="str">
            <v>CAMADA DE ROLAMENTO - CBUQ - GRAD. D - SEM DOP</v>
          </cell>
          <cell r="C3089" t="str">
            <v>m3</v>
          </cell>
          <cell r="D3089">
            <v>660.24</v>
          </cell>
          <cell r="E3089">
            <v>447.5253991291728</v>
          </cell>
        </row>
        <row r="3090">
          <cell r="A3090" t="str">
            <v>23.08.04.03.99</v>
          </cell>
          <cell r="B3090" t="str">
            <v>CAMADA ROLANTE CBUQ - GRAD. D - COM DOP</v>
          </cell>
          <cell r="C3090" t="str">
            <v>m3</v>
          </cell>
          <cell r="D3090">
            <v>695.3</v>
          </cell>
          <cell r="E3090">
            <v>471.28447024673437</v>
          </cell>
        </row>
        <row r="3091">
          <cell r="A3091" t="str">
            <v>23.08.04.04.99</v>
          </cell>
          <cell r="B3091" t="str">
            <v>CAMADA DE ROLAMENTO CBUQ - GRADUACAO D, MODIFICADA POR
POLIMERO</v>
          </cell>
          <cell r="C3091" t="str">
            <v>m3</v>
          </cell>
          <cell r="D3091">
            <v>728.22</v>
          </cell>
          <cell r="E3091">
            <v>493.59941944847606</v>
          </cell>
        </row>
        <row r="3092">
          <cell r="A3092" t="str">
            <v>23.08.05.01.01.99</v>
          </cell>
          <cell r="B3092" t="str">
            <v>CONCRETO ASFALTICO MODIFICADO POR POLIMERO - GRAD. II</v>
          </cell>
          <cell r="C3092" t="str">
            <v>m3</v>
          </cell>
          <cell r="D3092">
            <v>664.92</v>
          </cell>
          <cell r="E3092">
            <v>450.69666182873732</v>
          </cell>
        </row>
        <row r="3093">
          <cell r="A3093" t="str">
            <v>23.08.05.99</v>
          </cell>
          <cell r="B3093" t="str">
            <v>CONC. ASF. MODIFICADO P/POLIMERO</v>
          </cell>
          <cell r="C3093" t="str">
            <v>m3</v>
          </cell>
          <cell r="D3093">
            <v>738.04</v>
          </cell>
          <cell r="E3093">
            <v>500.25399129172717</v>
          </cell>
        </row>
        <row r="3094">
          <cell r="A3094" t="str">
            <v>23.08.06.04.99</v>
          </cell>
          <cell r="B3094" t="str">
            <v>CONCRETO ASFALTICO COM ASFALTO-BORRACHA, GRADUACAO IV</v>
          </cell>
          <cell r="C3094" t="str">
            <v>m3</v>
          </cell>
          <cell r="D3094">
            <v>823.83</v>
          </cell>
          <cell r="E3094">
            <v>558.40348330914378</v>
          </cell>
        </row>
        <row r="3095">
          <cell r="A3095" t="str">
            <v>23.08.06.05.99</v>
          </cell>
          <cell r="B3095" t="str">
            <v>CONCRETO ASFALTO BORRACHA MORNO COM 15% DE BORRACHA.</v>
          </cell>
          <cell r="C3095" t="str">
            <v>m3</v>
          </cell>
          <cell r="D3095">
            <v>857.1</v>
          </cell>
          <cell r="E3095">
            <v>580.9579100145138</v>
          </cell>
        </row>
        <row r="3096">
          <cell r="A3096" t="str">
            <v>23.08.06.06.99</v>
          </cell>
          <cell r="B3096" t="str">
            <v>CONCRETO ASFALTO BORRACHA GRAD. IV, MORNO COM 15% BORRACHA</v>
          </cell>
          <cell r="C3096" t="str">
            <v>m3</v>
          </cell>
          <cell r="D3096">
            <v>854.2</v>
          </cell>
          <cell r="E3096">
            <v>578.99129172714083</v>
          </cell>
        </row>
        <row r="3097">
          <cell r="A3097" t="str">
            <v>23.08.06.99</v>
          </cell>
          <cell r="B3097" t="str">
            <v>CONCRETO ASFALTICO MODIFICADO COM 15% EM PESO DE BORRACHA
(CONTINUO)</v>
          </cell>
          <cell r="C3097" t="str">
            <v>m3</v>
          </cell>
          <cell r="D3097">
            <v>828.39</v>
          </cell>
          <cell r="E3097">
            <v>561.49492017416549</v>
          </cell>
        </row>
        <row r="3098">
          <cell r="A3098" t="str">
            <v>23.09.01.99</v>
          </cell>
          <cell r="B3098" t="str">
            <v>CAPA SELANTE TIPO 2</v>
          </cell>
          <cell r="C3098" t="str">
            <v>m2</v>
          </cell>
          <cell r="D3098">
            <v>3.42</v>
          </cell>
          <cell r="E3098">
            <v>2.3149492017416549</v>
          </cell>
        </row>
        <row r="3099">
          <cell r="A3099" t="str">
            <v>23.09.02.99</v>
          </cell>
          <cell r="B3099" t="str">
            <v>CAPA SELANTE TIPO 3</v>
          </cell>
          <cell r="C3099" t="str">
            <v>m2</v>
          </cell>
          <cell r="D3099">
            <v>5.55</v>
          </cell>
          <cell r="E3099">
            <v>3.7590711175616836</v>
          </cell>
        </row>
        <row r="3100">
          <cell r="A3100" t="str">
            <v>23.10.01.99</v>
          </cell>
          <cell r="B3100" t="str">
            <v>FRESAGEM CONTINUA DE PAV., INDEPENDENTE DA ESPESSURA</v>
          </cell>
          <cell r="C3100" t="str">
            <v>m3</v>
          </cell>
          <cell r="D3100">
            <v>164.96</v>
          </cell>
          <cell r="E3100">
            <v>111.81422351233674</v>
          </cell>
        </row>
        <row r="3101">
          <cell r="A3101" t="str">
            <v>23.11.04.01.99</v>
          </cell>
          <cell r="B3101" t="str">
            <v>PAVIMENTO DE CONCRETO - APLICACAO COM FORMAS DESLIZANTES</v>
          </cell>
          <cell r="C3101" t="str">
            <v>m3</v>
          </cell>
          <cell r="D3101">
            <v>658.72</v>
          </cell>
          <cell r="E3101">
            <v>446.49492017416549</v>
          </cell>
        </row>
        <row r="3102">
          <cell r="A3102" t="str">
            <v>23.11.09.99</v>
          </cell>
          <cell r="B3102" t="str">
            <v>PAVIMENTO DE CONCRETO SOBRE OBRA DE ARTE ESPECIAL-MANUAL.</v>
          </cell>
          <cell r="C3102" t="str">
            <v>m3</v>
          </cell>
          <cell r="D3102">
            <v>1166.3800000000001</v>
          </cell>
          <cell r="E3102">
            <v>790.59506531204659</v>
          </cell>
        </row>
        <row r="3103">
          <cell r="A3103" t="str">
            <v>23.11.10.99</v>
          </cell>
          <cell r="B3103" t="str">
            <v>PAVIMENTO DE CONCRETO SOBRE OBRA DE ARTE ESPECIAL-MECANICO(PP-
DE-P00/010)</v>
          </cell>
          <cell r="C3103" t="str">
            <v>m3</v>
          </cell>
          <cell r="D3103">
            <v>866.62</v>
          </cell>
          <cell r="E3103">
            <v>587.40928882438322</v>
          </cell>
        </row>
        <row r="3104">
          <cell r="A3104" t="str">
            <v>23.11.11.99</v>
          </cell>
          <cell r="B3104" t="str">
            <v>PAVIMENTO DE CONCRETO POBRE PARA BASE DE PAVIMENTO RIGIDO.</v>
          </cell>
          <cell r="C3104" t="str">
            <v>m3</v>
          </cell>
          <cell r="D3104">
            <v>261.55</v>
          </cell>
          <cell r="E3104">
            <v>177.28592162554429</v>
          </cell>
        </row>
        <row r="3105">
          <cell r="A3105" t="str">
            <v>23.12.01.99</v>
          </cell>
          <cell r="B3105" t="str">
            <v>PAVIMENTO CONCRETO INTERTRAVADO - E=6CM</v>
          </cell>
          <cell r="C3105" t="str">
            <v>m2</v>
          </cell>
          <cell r="D3105">
            <v>86.9</v>
          </cell>
          <cell r="E3105">
            <v>58.904208998548626</v>
          </cell>
        </row>
        <row r="3106">
          <cell r="A3106" t="str">
            <v>23.12.02.99</v>
          </cell>
          <cell r="B3106" t="str">
            <v>PAVIMENTO CONCRETO INTERTRAVADO - E=8CM</v>
          </cell>
          <cell r="C3106" t="str">
            <v>m2</v>
          </cell>
          <cell r="D3106">
            <v>99.55</v>
          </cell>
          <cell r="E3106">
            <v>67.474600870827288</v>
          </cell>
        </row>
        <row r="3107">
          <cell r="A3107" t="str">
            <v>23.12.03.99</v>
          </cell>
          <cell r="B3107" t="str">
            <v>PAV CONCRETO INTERTRAVADO - E=10CM</v>
          </cell>
          <cell r="C3107" t="str">
            <v>m2</v>
          </cell>
          <cell r="D3107">
            <v>105.05</v>
          </cell>
          <cell r="E3107">
            <v>71.204644412191584</v>
          </cell>
        </row>
        <row r="3108">
          <cell r="A3108" t="str">
            <v>23.13.07.01.99</v>
          </cell>
          <cell r="B3108" t="str">
            <v>RECICLAGEM CAPA/BASE COM ADICAO DE 4% DE CIMENTO</v>
          </cell>
          <cell r="C3108" t="str">
            <v>m3</v>
          </cell>
          <cell r="D3108">
            <v>136.16</v>
          </cell>
          <cell r="E3108">
            <v>92.293178519593624</v>
          </cell>
        </row>
        <row r="3109">
          <cell r="A3109" t="str">
            <v>23.13.07.02.99</v>
          </cell>
          <cell r="B3109" t="str">
            <v>RECICLAGEM DE PAVIMENTO COM ADICAO DE 30% DE BRITA E 4% DE
CIMENTO</v>
          </cell>
          <cell r="C3109" t="str">
            <v>m3</v>
          </cell>
          <cell r="D3109">
            <v>184.92</v>
          </cell>
          <cell r="E3109">
            <v>125.34107402031931</v>
          </cell>
        </row>
        <row r="3110">
          <cell r="A3110" t="str">
            <v>23.13.07.03.99</v>
          </cell>
          <cell r="B3110" t="str">
            <v>RECICLAGEM DE PAVIMENTO COM ADICAO DE 20% DE BRITA E 4% DE
CIMENTO</v>
          </cell>
          <cell r="C3110" t="str">
            <v>m3</v>
          </cell>
          <cell r="D3110">
            <v>170.25</v>
          </cell>
          <cell r="E3110">
            <v>115.3991291727141</v>
          </cell>
        </row>
        <row r="3111">
          <cell r="A3111" t="str">
            <v>23.13.07.04.99</v>
          </cell>
          <cell r="B3111" t="str">
            <v>RECICLAGEM DE PAVIMENTO COM ADICAO DE 20% DE BRITA E 6% DE
CIMENTO</v>
          </cell>
          <cell r="C3111" t="str">
            <v>m3</v>
          </cell>
          <cell r="D3111">
            <v>204.6</v>
          </cell>
          <cell r="E3111">
            <v>138.67924528301887</v>
          </cell>
        </row>
        <row r="3112">
          <cell r="A3112" t="str">
            <v>23.13.07.05.99</v>
          </cell>
          <cell r="B3112" t="str">
            <v>RECICLAGEM DE PAVIMENTO COM ADICAO DE 20% BRITA.</v>
          </cell>
          <cell r="C3112" t="str">
            <v>m3</v>
          </cell>
          <cell r="D3112">
            <v>101.57</v>
          </cell>
          <cell r="E3112">
            <v>68.846153846153854</v>
          </cell>
        </row>
        <row r="3113">
          <cell r="A3113" t="str">
            <v>24.01.01.99</v>
          </cell>
          <cell r="B3113" t="str">
            <v>ATERRO DE ACESSO</v>
          </cell>
          <cell r="C3113" t="str">
            <v>m3</v>
          </cell>
          <cell r="D3113">
            <v>9.9499999999999993</v>
          </cell>
          <cell r="E3113">
            <v>6.7416545718432506</v>
          </cell>
        </row>
        <row r="3114">
          <cell r="A3114" t="str">
            <v>24.02.01.99</v>
          </cell>
          <cell r="B3114" t="str">
            <v>ESCAVACAO MANUAL PARA OBRAS S/ EXPLOSIVO</v>
          </cell>
          <cell r="C3114" t="str">
            <v>m3</v>
          </cell>
          <cell r="D3114">
            <v>52.82</v>
          </cell>
          <cell r="E3114">
            <v>35.805515239477508</v>
          </cell>
        </row>
        <row r="3115">
          <cell r="A3115" t="str">
            <v>24.02.02.99</v>
          </cell>
          <cell r="B3115" t="str">
            <v>ESCAVACAO MECANICA P/ OBRAS S/EXPLOSIVO</v>
          </cell>
          <cell r="C3115" t="str">
            <v>m3</v>
          </cell>
          <cell r="D3115">
            <v>12.57</v>
          </cell>
          <cell r="E3115">
            <v>8.5195936139332371</v>
          </cell>
        </row>
        <row r="3116">
          <cell r="A3116" t="str">
            <v>24.02.03.99</v>
          </cell>
          <cell r="B3116" t="str">
            <v>ESCAVACAO MECANICA P/ OBRAS C/EXPLOSIVO</v>
          </cell>
          <cell r="C3116" t="str">
            <v>m3</v>
          </cell>
          <cell r="D3116">
            <v>51.07</v>
          </cell>
          <cell r="E3116">
            <v>34.61538461538462</v>
          </cell>
        </row>
        <row r="3117">
          <cell r="A3117" t="str">
            <v>24.02.04.99</v>
          </cell>
          <cell r="B3117" t="str">
            <v>CORTA-RIO ESCAVACAO SEM EXPLOSIVO</v>
          </cell>
          <cell r="C3117" t="str">
            <v>m3</v>
          </cell>
          <cell r="D3117">
            <v>12.57</v>
          </cell>
          <cell r="E3117">
            <v>8.5195936139332371</v>
          </cell>
        </row>
        <row r="3118">
          <cell r="A3118" t="str">
            <v>24.02.05.99</v>
          </cell>
          <cell r="B3118" t="str">
            <v>CORTA-RIO ESCAVACAO COM EXPLOSIVO</v>
          </cell>
          <cell r="C3118" t="str">
            <v>m3</v>
          </cell>
          <cell r="D3118">
            <v>51.07</v>
          </cell>
          <cell r="E3118">
            <v>34.61538461538462</v>
          </cell>
        </row>
        <row r="3119">
          <cell r="A3119" t="str">
            <v>24.02.08.99</v>
          </cell>
          <cell r="B3119" t="str">
            <v>ESCAV.FUND.BUEIRO OU DRENO S/EXPL.ATE 2M</v>
          </cell>
          <cell r="C3119" t="str">
            <v>m3</v>
          </cell>
          <cell r="D3119">
            <v>65.03</v>
          </cell>
          <cell r="E3119">
            <v>44.078374455732948</v>
          </cell>
        </row>
        <row r="3120">
          <cell r="A3120" t="str">
            <v>24.02.09.99</v>
          </cell>
          <cell r="B3120" t="str">
            <v>ACRESC.P/ESCAV.1,5M PROFUNDIDADE,ALEM 2M</v>
          </cell>
          <cell r="C3120" t="str">
            <v>m3</v>
          </cell>
          <cell r="D3120">
            <v>13.4</v>
          </cell>
          <cell r="E3120">
            <v>9.0856313497822931</v>
          </cell>
        </row>
        <row r="3121">
          <cell r="A3121" t="str">
            <v>24.02.10.99</v>
          </cell>
          <cell r="B3121" t="str">
            <v>ESCAV.FUND.BUEIRO OU DRENO C/EXPL.ATE 2M</v>
          </cell>
          <cell r="C3121" t="str">
            <v>m3</v>
          </cell>
          <cell r="D3121">
            <v>213.04</v>
          </cell>
          <cell r="E3121">
            <v>144.40493468795358</v>
          </cell>
        </row>
        <row r="3122">
          <cell r="A3122" t="str">
            <v>24.02.11.99</v>
          </cell>
          <cell r="B3122" t="str">
            <v>ACRESC.ESC.ENS.EXPL.C/1,5M PROF.ALEM 2M</v>
          </cell>
          <cell r="C3122" t="str">
            <v>m3</v>
          </cell>
          <cell r="D3122">
            <v>19.55</v>
          </cell>
          <cell r="E3122">
            <v>13.251088534107405</v>
          </cell>
        </row>
        <row r="3123">
          <cell r="A3123" t="str">
            <v>24.02.12.99</v>
          </cell>
          <cell r="B3123" t="str">
            <v>ESCAV.FUND.DENTRO ENSEC.SEM EXPL. ATE 3M</v>
          </cell>
          <cell r="C3123" t="str">
            <v>m3</v>
          </cell>
          <cell r="D3123">
            <v>55.75</v>
          </cell>
          <cell r="E3123">
            <v>37.786647314949207</v>
          </cell>
        </row>
        <row r="3124">
          <cell r="A3124" t="str">
            <v>24.02.13.99</v>
          </cell>
          <cell r="B3124" t="str">
            <v>ACR.P/ESCAV.ENSEC.P/CADA 1M  PROF.ALEM3M</v>
          </cell>
          <cell r="C3124" t="str">
            <v>m3</v>
          </cell>
          <cell r="D3124">
            <v>11.07</v>
          </cell>
          <cell r="E3124">
            <v>7.5036284470246741</v>
          </cell>
        </row>
        <row r="3125">
          <cell r="A3125" t="str">
            <v>24.02.14.99</v>
          </cell>
          <cell r="B3125" t="str">
            <v>ESCAV.FUND.DENTRO ENSEC.C/EXPL.ATE 3M</v>
          </cell>
          <cell r="C3125" t="str">
            <v>m3</v>
          </cell>
          <cell r="D3125">
            <v>178.33</v>
          </cell>
          <cell r="E3125">
            <v>120.87808417997098</v>
          </cell>
        </row>
        <row r="3126">
          <cell r="A3126" t="str">
            <v>24.02.15.99</v>
          </cell>
          <cell r="B3126" t="str">
            <v>ACRESC.P/ESC.ENSEC.C/EXPL.C/1,5M ALEM 3M</v>
          </cell>
          <cell r="C3126" t="str">
            <v>m3</v>
          </cell>
          <cell r="D3126">
            <v>19.55</v>
          </cell>
          <cell r="E3126">
            <v>13.251088534107405</v>
          </cell>
        </row>
        <row r="3127">
          <cell r="A3127" t="str">
            <v>24.03.01.99</v>
          </cell>
          <cell r="B3127" t="str">
            <v>PAREDE ENSECADEIRA COM PRANCHA-ESP.0,05M</v>
          </cell>
          <cell r="C3127" t="str">
            <v>m2</v>
          </cell>
          <cell r="D3127">
            <v>219.05</v>
          </cell>
          <cell r="E3127">
            <v>148.47605224963715</v>
          </cell>
        </row>
        <row r="3128">
          <cell r="A3128" t="str">
            <v>24.03.02.99</v>
          </cell>
          <cell r="B3128" t="str">
            <v>PAREDE ENSECADEIRA C/PRANCHA-ESP.0,075M</v>
          </cell>
          <cell r="C3128" t="str">
            <v>m2</v>
          </cell>
          <cell r="D3128">
            <v>306.3</v>
          </cell>
          <cell r="E3128">
            <v>207.61248185776486</v>
          </cell>
        </row>
        <row r="3129">
          <cell r="A3129" t="str">
            <v>24.03.03.99</v>
          </cell>
          <cell r="B3129" t="str">
            <v>PAREDE ENSECADEIRA COM PERFIL METALICO</v>
          </cell>
          <cell r="C3129" t="str">
            <v>m2</v>
          </cell>
          <cell r="D3129">
            <v>421.98</v>
          </cell>
          <cell r="E3129">
            <v>286.02322206095795</v>
          </cell>
        </row>
        <row r="3130">
          <cell r="A3130" t="str">
            <v>24.03.04.99</v>
          </cell>
          <cell r="B3130" t="str">
            <v>ARGILA ENCH.ENSECADEIRA,INCL.APILOAMENTO</v>
          </cell>
          <cell r="C3130" t="str">
            <v>m3</v>
          </cell>
          <cell r="D3130">
            <v>53.41</v>
          </cell>
          <cell r="E3130">
            <v>36.204644412191584</v>
          </cell>
        </row>
        <row r="3131">
          <cell r="A3131" t="str">
            <v>24.03.05.99</v>
          </cell>
          <cell r="B3131" t="str">
            <v>ESGOTAMENTO CONTINUO AGUA</v>
          </cell>
          <cell r="C3131" t="str">
            <v>m3</v>
          </cell>
          <cell r="D3131">
            <v>2.17</v>
          </cell>
          <cell r="E3131">
            <v>1.4731494920174166</v>
          </cell>
        </row>
        <row r="3132">
          <cell r="A3132" t="str">
            <v>24.03.06.99</v>
          </cell>
          <cell r="B3132" t="str">
            <v>ESCORAMENTO DE VALAS/CAVAS P/FUND.CONT.</v>
          </cell>
          <cell r="C3132" t="str">
            <v>m2</v>
          </cell>
          <cell r="D3132">
            <v>102.8</v>
          </cell>
          <cell r="E3132">
            <v>69.680696661828733</v>
          </cell>
        </row>
        <row r="3133">
          <cell r="A3133" t="str">
            <v>24.03.07.99</v>
          </cell>
          <cell r="B3133" t="str">
            <v>ESCORAMENTO DE VALAS/CAVAS P/FUND.DESC.</v>
          </cell>
          <cell r="C3133" t="str">
            <v>m2</v>
          </cell>
          <cell r="D3133">
            <v>68.760000000000005</v>
          </cell>
          <cell r="E3133">
            <v>46.60377358490566</v>
          </cell>
        </row>
        <row r="3134">
          <cell r="A3134" t="str">
            <v>24.03.08.99</v>
          </cell>
          <cell r="B3134" t="str">
            <v>ESCORAMENTO PARA FORMAS</v>
          </cell>
          <cell r="C3134" t="str">
            <v>m2</v>
          </cell>
          <cell r="D3134">
            <v>43.83</v>
          </cell>
          <cell r="E3134">
            <v>29.709724238026126</v>
          </cell>
        </row>
        <row r="3135">
          <cell r="A3135" t="str">
            <v>24.04.01.99</v>
          </cell>
          <cell r="B3135" t="str">
            <v>CIMB.DE PASSAGEM SECUND. E GALERIA RET.</v>
          </cell>
          <cell r="C3135" t="str">
            <v>m3</v>
          </cell>
          <cell r="D3135">
            <v>39.9</v>
          </cell>
          <cell r="E3135">
            <v>27.046444121915826</v>
          </cell>
        </row>
        <row r="3136">
          <cell r="A3136" t="str">
            <v>24.04.02.99</v>
          </cell>
          <cell r="B3136" t="str">
            <v>CIMBRAMENTO DE GALERIA EM ABOBODA</v>
          </cell>
          <cell r="C3136" t="str">
            <v>m3</v>
          </cell>
          <cell r="D3136">
            <v>58.42</v>
          </cell>
          <cell r="E3136">
            <v>39.600870827285924</v>
          </cell>
        </row>
        <row r="3137">
          <cell r="A3137" t="str">
            <v>24.04.03.99</v>
          </cell>
          <cell r="B3137" t="str">
            <v>ANDAIME DE MADEIRA</v>
          </cell>
          <cell r="C3137" t="str">
            <v>m3</v>
          </cell>
          <cell r="D3137">
            <v>15.05</v>
          </cell>
          <cell r="E3137">
            <v>10.203193033381714</v>
          </cell>
        </row>
        <row r="3138">
          <cell r="A3138" t="str">
            <v>24.04.04.99</v>
          </cell>
          <cell r="B3138" t="str">
            <v>ANDAIME TUBULAR</v>
          </cell>
          <cell r="C3138" t="str">
            <v>m3</v>
          </cell>
          <cell r="D3138">
            <v>20.67</v>
          </cell>
          <cell r="E3138">
            <v>14.013062409288825</v>
          </cell>
        </row>
        <row r="3139">
          <cell r="A3139" t="str">
            <v>24.05.01.99</v>
          </cell>
          <cell r="B3139" t="str">
            <v>FORMA PLANA PARA CONCRETO COMUM</v>
          </cell>
          <cell r="C3139" t="str">
            <v>m2</v>
          </cell>
          <cell r="D3139">
            <v>87.79</v>
          </cell>
          <cell r="E3139">
            <v>59.506531204644418</v>
          </cell>
        </row>
        <row r="3140">
          <cell r="A3140" t="str">
            <v>24.05.02.99</v>
          </cell>
          <cell r="B3140" t="str">
            <v>FORMA PLANA PARA CONCRETO APARENTE</v>
          </cell>
          <cell r="C3140" t="str">
            <v>m2</v>
          </cell>
          <cell r="D3140">
            <v>99.41</v>
          </cell>
          <cell r="E3140">
            <v>67.380261248185775</v>
          </cell>
        </row>
        <row r="3141">
          <cell r="A3141" t="str">
            <v>24.06.01.99</v>
          </cell>
          <cell r="B3141" t="str">
            <v>BARRA DE ACO CA-25</v>
          </cell>
          <cell r="C3141" t="str">
            <v>kg</v>
          </cell>
          <cell r="D3141">
            <v>9.66</v>
          </cell>
          <cell r="E3141">
            <v>6.5457184325108857</v>
          </cell>
        </row>
        <row r="3142">
          <cell r="A3142" t="str">
            <v>24.06.02.99</v>
          </cell>
          <cell r="B3142" t="str">
            <v>BARRA DE ACO CA-50</v>
          </cell>
          <cell r="C3142" t="str">
            <v>kg</v>
          </cell>
          <cell r="D3142">
            <v>8.99</v>
          </cell>
          <cell r="E3142">
            <v>6.0957910014513796</v>
          </cell>
        </row>
        <row r="3143">
          <cell r="A3143" t="str">
            <v>24.06.03.99</v>
          </cell>
          <cell r="B3143" t="str">
            <v>BARRA DE ACO CA-60</v>
          </cell>
          <cell r="C3143" t="str">
            <v>kg</v>
          </cell>
          <cell r="D3143">
            <v>10.44</v>
          </cell>
          <cell r="E3143">
            <v>7.0754716981132084</v>
          </cell>
        </row>
        <row r="3144">
          <cell r="A3144" t="str">
            <v>24.06.04.99</v>
          </cell>
          <cell r="B3144" t="str">
            <v>TELA METALICA</v>
          </cell>
          <cell r="C3144" t="str">
            <v>kg</v>
          </cell>
          <cell r="D3144">
            <v>8.06</v>
          </cell>
          <cell r="E3144">
            <v>5.4644412191582008</v>
          </cell>
        </row>
        <row r="3145">
          <cell r="A3145" t="str">
            <v>24.07.01.99</v>
          </cell>
          <cell r="B3145" t="str">
            <v>CONCRETO FCK 10 MPA</v>
          </cell>
          <cell r="C3145" t="str">
            <v>m3</v>
          </cell>
          <cell r="D3145">
            <v>439.47</v>
          </cell>
          <cell r="E3145">
            <v>297.88098693759076</v>
          </cell>
        </row>
        <row r="3146">
          <cell r="A3146" t="str">
            <v>24.07.02.99</v>
          </cell>
          <cell r="B3146" t="str">
            <v>CONCRETO FCK 15 MPA</v>
          </cell>
          <cell r="C3146" t="str">
            <v>m3</v>
          </cell>
          <cell r="D3146">
            <v>488.09</v>
          </cell>
          <cell r="E3146">
            <v>330.83454281567492</v>
          </cell>
        </row>
        <row r="3147">
          <cell r="A3147" t="str">
            <v>24.07.03.99</v>
          </cell>
          <cell r="B3147" t="str">
            <v>CONCRETO FCK 18 MPA</v>
          </cell>
          <cell r="C3147" t="str">
            <v>m3</v>
          </cell>
          <cell r="D3147">
            <v>499.03</v>
          </cell>
          <cell r="E3147">
            <v>338.25108853410745</v>
          </cell>
        </row>
        <row r="3148">
          <cell r="A3148" t="str">
            <v>24.07.04.99</v>
          </cell>
          <cell r="B3148" t="str">
            <v>CONCRETO FCK 20 MPA</v>
          </cell>
          <cell r="C3148" t="str">
            <v>m3</v>
          </cell>
          <cell r="D3148">
            <v>523.72</v>
          </cell>
          <cell r="E3148">
            <v>354.98548621190133</v>
          </cell>
        </row>
        <row r="3149">
          <cell r="A3149" t="str">
            <v>24.07.05.99</v>
          </cell>
          <cell r="B3149" t="str">
            <v>CONCRETO FCK 25 MPA</v>
          </cell>
          <cell r="C3149" t="str">
            <v>m3</v>
          </cell>
          <cell r="D3149">
            <v>538.80999999999995</v>
          </cell>
          <cell r="E3149">
            <v>365.21770682148042</v>
          </cell>
        </row>
        <row r="3150">
          <cell r="A3150" t="str">
            <v>24.07.07.99</v>
          </cell>
          <cell r="B3150" t="str">
            <v>CONCRETO FCK 30 MPA</v>
          </cell>
          <cell r="C3150" t="str">
            <v>m3</v>
          </cell>
          <cell r="D3150">
            <v>558</v>
          </cell>
          <cell r="E3150">
            <v>378.22206095791006</v>
          </cell>
        </row>
        <row r="3151">
          <cell r="A3151" t="str">
            <v>24.07.08.99</v>
          </cell>
          <cell r="B3151" t="str">
            <v>CONCRETO CICLOPICO</v>
          </cell>
          <cell r="C3151" t="str">
            <v>m3</v>
          </cell>
          <cell r="D3151">
            <v>445.71</v>
          </cell>
          <cell r="E3151">
            <v>302.11175616835999</v>
          </cell>
        </row>
        <row r="3152">
          <cell r="A3152" t="str">
            <v>24.07.09.99</v>
          </cell>
          <cell r="B3152" t="str">
            <v>BOMBEAMENTO P/ CONCRETO QUALQUER RESIST.</v>
          </cell>
          <cell r="C3152" t="str">
            <v>m3</v>
          </cell>
          <cell r="D3152">
            <v>50.16</v>
          </cell>
          <cell r="E3152">
            <v>33.998548621190132</v>
          </cell>
        </row>
        <row r="3153">
          <cell r="A3153" t="str">
            <v>24.07.12.99</v>
          </cell>
          <cell r="B3153" t="str">
            <v>CONCRETO FCK 35 MPA</v>
          </cell>
          <cell r="C3153" t="str">
            <v>m3</v>
          </cell>
          <cell r="D3153">
            <v>570.41</v>
          </cell>
          <cell r="E3153">
            <v>386.63280116110303</v>
          </cell>
        </row>
        <row r="3154">
          <cell r="A3154" t="str">
            <v>24.07.13.99</v>
          </cell>
          <cell r="B3154" t="str">
            <v>CONCRETO FCK 40 MPA</v>
          </cell>
          <cell r="C3154" t="str">
            <v>m3</v>
          </cell>
          <cell r="D3154">
            <v>605.54999999999995</v>
          </cell>
          <cell r="E3154">
            <v>410.44992743105956</v>
          </cell>
        </row>
        <row r="3155">
          <cell r="A3155" t="str">
            <v>24.07.14.99</v>
          </cell>
          <cell r="B3155" t="str">
            <v>CONCRETO FCK 45 MPA</v>
          </cell>
          <cell r="C3155" t="str">
            <v>m3</v>
          </cell>
          <cell r="D3155">
            <v>668.02</v>
          </cell>
          <cell r="E3155">
            <v>452.79390420899864</v>
          </cell>
        </row>
        <row r="3156">
          <cell r="A3156" t="str">
            <v>24.07.15.99</v>
          </cell>
          <cell r="B3156" t="str">
            <v>CONCRETO FCK 50 MPA</v>
          </cell>
          <cell r="C3156" t="str">
            <v>m3</v>
          </cell>
          <cell r="D3156">
            <v>691.13</v>
          </cell>
          <cell r="E3156">
            <v>468.46153846153845</v>
          </cell>
        </row>
        <row r="3157">
          <cell r="A3157" t="str">
            <v>24.08.01.99</v>
          </cell>
          <cell r="B3157" t="str">
            <v>JUNTA ELASTICA EM PVC TIPO O-12</v>
          </cell>
          <cell r="C3157" t="str">
            <v>m</v>
          </cell>
          <cell r="D3157">
            <v>56.65</v>
          </cell>
          <cell r="E3157">
            <v>38.39622641509434</v>
          </cell>
        </row>
        <row r="3158">
          <cell r="A3158" t="str">
            <v>24.08.02.99</v>
          </cell>
          <cell r="B3158" t="str">
            <v>JUNTA ELASTICA EM PVC TIPO O-22</v>
          </cell>
          <cell r="C3158" t="str">
            <v>m</v>
          </cell>
          <cell r="D3158">
            <v>91.45</v>
          </cell>
          <cell r="E3158">
            <v>61.988388969521054</v>
          </cell>
        </row>
        <row r="3159">
          <cell r="A3159" t="str">
            <v>24.09.01.99</v>
          </cell>
          <cell r="B3159" t="str">
            <v>ENROCAMENTO PEDRA ARRUMADA</v>
          </cell>
          <cell r="C3159" t="str">
            <v>m3</v>
          </cell>
          <cell r="D3159">
            <v>227.44</v>
          </cell>
          <cell r="E3159">
            <v>154.16545718432511</v>
          </cell>
        </row>
        <row r="3160">
          <cell r="A3160" t="str">
            <v>24.09.02.99</v>
          </cell>
          <cell r="B3160" t="str">
            <v>ENROCAMENTO PEDRA ARRUMADA E REJUNTADA</v>
          </cell>
          <cell r="C3160" t="str">
            <v>m3</v>
          </cell>
          <cell r="D3160">
            <v>355.13</v>
          </cell>
          <cell r="E3160">
            <v>240.71117561683602</v>
          </cell>
        </row>
        <row r="3161">
          <cell r="A3161" t="str">
            <v>24.09.03.99</v>
          </cell>
          <cell r="B3161" t="str">
            <v>ENROCAMENTO PEDRA JOGADA</v>
          </cell>
          <cell r="C3161" t="str">
            <v>m3</v>
          </cell>
          <cell r="D3161">
            <v>148.5</v>
          </cell>
          <cell r="E3161">
            <v>100.65312046444122</v>
          </cell>
        </row>
        <row r="3162">
          <cell r="A3162" t="str">
            <v>24.09.04.01.99</v>
          </cell>
          <cell r="B3162" t="str">
            <v>GABIAO TIPO CAIXA ALTURA DE 50 CM - REVSTIDO DE PVC</v>
          </cell>
          <cell r="C3162" t="str">
            <v>m3</v>
          </cell>
          <cell r="D3162">
            <v>490.57</v>
          </cell>
          <cell r="E3162">
            <v>332.51814223512338</v>
          </cell>
        </row>
        <row r="3163">
          <cell r="A3163" t="str">
            <v>24.09.04.02.99</v>
          </cell>
          <cell r="B3163" t="str">
            <v>GABIAO TIPO CAIXA REVESTIDO DE PVC ALTURA DE 1,00M</v>
          </cell>
          <cell r="C3163" t="str">
            <v>m3</v>
          </cell>
          <cell r="D3163">
            <v>444.85</v>
          </cell>
          <cell r="E3163">
            <v>301.52394775036288</v>
          </cell>
        </row>
        <row r="3164">
          <cell r="A3164" t="str">
            <v>24.09.04.03.99</v>
          </cell>
          <cell r="B3164" t="str">
            <v>GABIAO TIPO CAIXA GALVANIZADO ALTURA DE 1,00M</v>
          </cell>
          <cell r="C3164" t="str">
            <v>m3</v>
          </cell>
          <cell r="D3164">
            <v>359.12</v>
          </cell>
          <cell r="E3164">
            <v>243.41799709724239</v>
          </cell>
        </row>
        <row r="3165">
          <cell r="A3165" t="str">
            <v>24.09.04.99</v>
          </cell>
          <cell r="B3165" t="str">
            <v>GABIAO TIPO CAIXA LARGURA 50CM - TELA GALVANIZADA</v>
          </cell>
          <cell r="C3165" t="str">
            <v>m3</v>
          </cell>
          <cell r="D3165">
            <v>481.41</v>
          </cell>
          <cell r="E3165">
            <v>326.30624092888246</v>
          </cell>
        </row>
        <row r="3166">
          <cell r="A3166" t="str">
            <v>24.09.05.01.99</v>
          </cell>
          <cell r="B3166" t="str">
            <v>GABIAO TIPO COLCHAO ESPES.17CM-TELA GALV</v>
          </cell>
          <cell r="C3166" t="str">
            <v>m2</v>
          </cell>
          <cell r="D3166">
            <v>129.41999999999999</v>
          </cell>
          <cell r="E3166">
            <v>87.721335268505086</v>
          </cell>
        </row>
        <row r="3167">
          <cell r="A3167" t="str">
            <v>24.09.06.01.99</v>
          </cell>
          <cell r="B3167" t="str">
            <v>GABIAO TIPO COLCHAO ESPESSURA 23CM - TELA GALVANIZADA</v>
          </cell>
          <cell r="C3167" t="str">
            <v>m2</v>
          </cell>
          <cell r="D3167">
            <v>142.93</v>
          </cell>
          <cell r="E3167">
            <v>96.879535558780844</v>
          </cell>
        </row>
        <row r="3168">
          <cell r="A3168" t="str">
            <v>24.09.07.01.99</v>
          </cell>
          <cell r="B3168" t="str">
            <v>GABIAO TIPO COLCHAO ESPES.30CM-TELA GALV</v>
          </cell>
          <cell r="C3168" t="str">
            <v>m2</v>
          </cell>
          <cell r="D3168">
            <v>169.15</v>
          </cell>
          <cell r="E3168">
            <v>114.65166908563137</v>
          </cell>
        </row>
        <row r="3169">
          <cell r="A3169" t="str">
            <v>24.09.08.01.99</v>
          </cell>
          <cell r="B3169" t="str">
            <v>GABIAO TIPO COLCHAO ESPES.17CM-TELA PVC</v>
          </cell>
          <cell r="C3169" t="str">
            <v>m2</v>
          </cell>
          <cell r="D3169">
            <v>162.59</v>
          </cell>
          <cell r="E3169">
            <v>110.20319303338174</v>
          </cell>
        </row>
        <row r="3170">
          <cell r="A3170" t="str">
            <v>24.09.09.01.99</v>
          </cell>
          <cell r="B3170" t="str">
            <v>GABIAO TIPO COLCHAO ESPESSURA 23CM - TELA PVC</v>
          </cell>
          <cell r="C3170" t="str">
            <v>m2</v>
          </cell>
          <cell r="D3170">
            <v>180.89</v>
          </cell>
          <cell r="E3170">
            <v>122.61248185776489</v>
          </cell>
        </row>
        <row r="3171">
          <cell r="A3171" t="str">
            <v>24.09.10.01.99</v>
          </cell>
          <cell r="B3171" t="str">
            <v>GABIAO TIPO COLCHAO ESPESSURA 30CM - TELA PVC</v>
          </cell>
          <cell r="C3171" t="str">
            <v>m2</v>
          </cell>
          <cell r="D3171">
            <v>203.54</v>
          </cell>
          <cell r="E3171">
            <v>137.96081277213355</v>
          </cell>
        </row>
        <row r="3172">
          <cell r="A3172" t="str">
            <v>24.09.11.99</v>
          </cell>
          <cell r="B3172" t="str">
            <v>GABIAO TIPO SACO-TELA GALV.</v>
          </cell>
          <cell r="C3172" t="str">
            <v>m3</v>
          </cell>
          <cell r="D3172">
            <v>436.76</v>
          </cell>
          <cell r="E3172">
            <v>296.04499274310598</v>
          </cell>
        </row>
        <row r="3173">
          <cell r="A3173" t="str">
            <v>24.09.12.99</v>
          </cell>
          <cell r="B3173" t="str">
            <v>GABIAO TIPO SACO - TELA GALVANIZADA REVESTIDA DE PVC</v>
          </cell>
          <cell r="C3173" t="str">
            <v>m3</v>
          </cell>
          <cell r="D3173">
            <v>464.19</v>
          </cell>
          <cell r="E3173">
            <v>314.63715529753267</v>
          </cell>
        </row>
        <row r="3174">
          <cell r="A3174" t="str">
            <v>24.09.13.99</v>
          </cell>
          <cell r="B3174" t="str">
            <v>CAMADA FILTRANTE PEDRA BRITADA</v>
          </cell>
          <cell r="C3174" t="str">
            <v>m3</v>
          </cell>
          <cell r="D3174">
            <v>131.52000000000001</v>
          </cell>
          <cell r="E3174">
            <v>89.143686502177076</v>
          </cell>
        </row>
        <row r="3175">
          <cell r="A3175" t="str">
            <v>24.10.02.99</v>
          </cell>
          <cell r="B3175" t="str">
            <v>CALCAMENTO CONCRETO FCK 15 MPA</v>
          </cell>
          <cell r="C3175" t="str">
            <v>m3</v>
          </cell>
          <cell r="D3175">
            <v>680.7</v>
          </cell>
          <cell r="E3175">
            <v>461.39332365747458</v>
          </cell>
        </row>
        <row r="3176">
          <cell r="A3176" t="str">
            <v>24.10.03.99</v>
          </cell>
          <cell r="B3176" t="str">
            <v>CALCAMENTO CONCRETO FCK 10 MPA</v>
          </cell>
          <cell r="C3176" t="str">
            <v>m3</v>
          </cell>
          <cell r="D3176">
            <v>629.66</v>
          </cell>
          <cell r="E3176">
            <v>426.79245283018872</v>
          </cell>
        </row>
        <row r="3177">
          <cell r="A3177" t="str">
            <v>24.11.01.99</v>
          </cell>
          <cell r="B3177" t="str">
            <v>ALVENARIA TIJOLO</v>
          </cell>
          <cell r="C3177" t="str">
            <v>m3</v>
          </cell>
          <cell r="D3177">
            <v>871.39</v>
          </cell>
          <cell r="E3177">
            <v>590.64586357039184</v>
          </cell>
        </row>
        <row r="3178">
          <cell r="A3178" t="str">
            <v>24.11.02.99</v>
          </cell>
          <cell r="B3178" t="str">
            <v>ALVENARIA DE PEDRA SECA</v>
          </cell>
          <cell r="C3178" t="str">
            <v>m3</v>
          </cell>
          <cell r="D3178">
            <v>321.70999999999998</v>
          </cell>
          <cell r="E3178">
            <v>218.0624092888244</v>
          </cell>
        </row>
        <row r="3179">
          <cell r="A3179" t="str">
            <v>24.11.04.99</v>
          </cell>
          <cell r="B3179" t="str">
            <v>ALVENARIA DE PEDRA ARGAMASSADA</v>
          </cell>
          <cell r="C3179" t="str">
            <v>m3</v>
          </cell>
          <cell r="D3179">
            <v>576.63</v>
          </cell>
          <cell r="E3179">
            <v>390.84905660377365</v>
          </cell>
        </row>
        <row r="3180">
          <cell r="A3180" t="str">
            <v>24.11.05.99</v>
          </cell>
          <cell r="B3180" t="str">
            <v>ALVENARIA DE BLOCO DE CONCRETO</v>
          </cell>
          <cell r="C3180" t="str">
            <v>m3</v>
          </cell>
          <cell r="D3180">
            <v>485.41</v>
          </cell>
          <cell r="E3180">
            <v>329.02031930333817</v>
          </cell>
        </row>
        <row r="3181">
          <cell r="A3181" t="str">
            <v>24.11.07.99</v>
          </cell>
          <cell r="B3181" t="str">
            <v>ARGAM.DE CIMENTO E AREIA TRACO 1:3 E=2CM</v>
          </cell>
          <cell r="C3181" t="str">
            <v>m2</v>
          </cell>
          <cell r="D3181">
            <v>36.67</v>
          </cell>
          <cell r="E3181">
            <v>24.854862119013063</v>
          </cell>
        </row>
        <row r="3182">
          <cell r="A3182" t="str">
            <v>24.12.01.01.99</v>
          </cell>
          <cell r="B3182" t="str">
            <v>ENCHIMENTO DE VALA COM PEDRA BRITADA 1E2</v>
          </cell>
          <cell r="C3182" t="str">
            <v>m3</v>
          </cell>
          <cell r="D3182">
            <v>110</v>
          </cell>
          <cell r="E3182">
            <v>74.557329462989841</v>
          </cell>
        </row>
        <row r="3183">
          <cell r="A3183" t="str">
            <v>24.12.01.02.99</v>
          </cell>
          <cell r="B3183" t="str">
            <v>ENCHIMENTO DE VALA COM PEDRA BRITADA 3E4</v>
          </cell>
          <cell r="C3183" t="str">
            <v>m3</v>
          </cell>
          <cell r="D3183">
            <v>117.89</v>
          </cell>
          <cell r="E3183">
            <v>79.905660377358501</v>
          </cell>
        </row>
        <row r="3184">
          <cell r="A3184" t="str">
            <v>24.12.01.03.99</v>
          </cell>
          <cell r="B3184" t="str">
            <v>ENCHIMENTO DE VALA COM BICA CORRIDA</v>
          </cell>
          <cell r="C3184" t="str">
            <v>m3</v>
          </cell>
          <cell r="D3184">
            <v>117.72</v>
          </cell>
          <cell r="E3184">
            <v>79.789550072568943</v>
          </cell>
        </row>
        <row r="3185">
          <cell r="A3185" t="str">
            <v>24.12.02.99</v>
          </cell>
          <cell r="B3185" t="str">
            <v>ENCHIMENTO DE VALA COM AREIA</v>
          </cell>
          <cell r="C3185" t="str">
            <v>m3</v>
          </cell>
          <cell r="D3185">
            <v>139.71</v>
          </cell>
          <cell r="E3185">
            <v>94.695210449927444</v>
          </cell>
        </row>
        <row r="3186">
          <cell r="A3186" t="str">
            <v>24.12.03.99</v>
          </cell>
          <cell r="B3186" t="str">
            <v>ENCHIMENTO DE VALA COM PEDRA MARROADA</v>
          </cell>
          <cell r="C3186" t="str">
            <v>m3</v>
          </cell>
          <cell r="D3186">
            <v>101.21</v>
          </cell>
          <cell r="E3186">
            <v>68.599419448476056</v>
          </cell>
        </row>
        <row r="3187">
          <cell r="A3187" t="str">
            <v>24.12.05.99</v>
          </cell>
          <cell r="B3187" t="str">
            <v>ENCHIMENTO BASE TUBO COM PEDRA BRITADA</v>
          </cell>
          <cell r="C3187" t="str">
            <v>m3</v>
          </cell>
          <cell r="D3187">
            <v>143.66999999999999</v>
          </cell>
          <cell r="E3187">
            <v>97.380261248185789</v>
          </cell>
        </row>
        <row r="3188">
          <cell r="A3188" t="str">
            <v>24.12.08.99</v>
          </cell>
          <cell r="B3188" t="str">
            <v>COMPACTACAO MANUAL C/REATERRO SOLO LOCAL</v>
          </cell>
          <cell r="C3188" t="str">
            <v>m3</v>
          </cell>
          <cell r="D3188">
            <v>24.99</v>
          </cell>
          <cell r="E3188">
            <v>16.937590711175616</v>
          </cell>
        </row>
        <row r="3189">
          <cell r="A3189" t="str">
            <v>24.12.09.99</v>
          </cell>
          <cell r="B3189" t="str">
            <v>COMPACTACAO MANUAL PARA BASES DE CAIXAS E VALAS</v>
          </cell>
          <cell r="C3189" t="str">
            <v>m2</v>
          </cell>
          <cell r="D3189">
            <v>12.49</v>
          </cell>
          <cell r="E3189">
            <v>8.4687953555878082</v>
          </cell>
        </row>
        <row r="3190">
          <cell r="A3190" t="str">
            <v>24.13.01.99</v>
          </cell>
          <cell r="B3190" t="str">
            <v>VALETA SECAO TRANSV.ATE 0,50M2 1 CAT.</v>
          </cell>
          <cell r="C3190" t="str">
            <v>m3</v>
          </cell>
          <cell r="D3190">
            <v>57.75</v>
          </cell>
          <cell r="E3190">
            <v>39.143686502177069</v>
          </cell>
        </row>
        <row r="3191">
          <cell r="A3191" t="str">
            <v>24.13.02.99</v>
          </cell>
          <cell r="B3191" t="str">
            <v>VALETA SECAO TRANSV.ATE 0,50M2 2 CAT.</v>
          </cell>
          <cell r="C3191" t="str">
            <v>m3</v>
          </cell>
          <cell r="D3191">
            <v>85.24</v>
          </cell>
          <cell r="E3191">
            <v>57.779390420899865</v>
          </cell>
        </row>
        <row r="3192">
          <cell r="A3192" t="str">
            <v>24.13.03.99</v>
          </cell>
          <cell r="B3192" t="str">
            <v>VALETA SECAO TRANSV.ATE 0,50M2 3 CAT.</v>
          </cell>
          <cell r="C3192" t="str">
            <v>m3</v>
          </cell>
          <cell r="D3192">
            <v>185.54</v>
          </cell>
          <cell r="E3192">
            <v>125.76197387518144</v>
          </cell>
        </row>
        <row r="3193">
          <cell r="A3193" t="str">
            <v>24.13.04.99</v>
          </cell>
          <cell r="B3193" t="str">
            <v>VALETA SECAO TRANSV.MAIOR 0,50M2 1 CAT.</v>
          </cell>
          <cell r="C3193" t="str">
            <v>m3</v>
          </cell>
          <cell r="D3193">
            <v>18.52</v>
          </cell>
          <cell r="E3193">
            <v>12.554426705370103</v>
          </cell>
        </row>
        <row r="3194">
          <cell r="A3194" t="str">
            <v>24.13.05.99</v>
          </cell>
          <cell r="B3194" t="str">
            <v>VALETA SECAO TRANSV.MAIOR 0,50M2 2 CAT.</v>
          </cell>
          <cell r="C3194" t="str">
            <v>m3</v>
          </cell>
          <cell r="D3194">
            <v>24.69</v>
          </cell>
          <cell r="E3194">
            <v>16.734397677793904</v>
          </cell>
        </row>
        <row r="3195">
          <cell r="A3195" t="str">
            <v>24.13.06.99</v>
          </cell>
          <cell r="B3195" t="str">
            <v>VALETA SECAO TRANSV.MAIOR 0,50M2 3 CAT - COM EXPLOSIVOS</v>
          </cell>
          <cell r="C3195" t="str">
            <v>m3</v>
          </cell>
          <cell r="D3195">
            <v>127.84</v>
          </cell>
          <cell r="E3195">
            <v>86.654571843251091</v>
          </cell>
        </row>
        <row r="3196">
          <cell r="A3196" t="str">
            <v>24.13.07.99</v>
          </cell>
          <cell r="B3196" t="str">
            <v>VALETA SECAO TRANSV.MAIOR 0.50M2 - SEM EXPLOSIVO</v>
          </cell>
          <cell r="C3196" t="str">
            <v>m3</v>
          </cell>
          <cell r="D3196">
            <v>98.47</v>
          </cell>
          <cell r="E3196">
            <v>66.741654571843256</v>
          </cell>
        </row>
        <row r="3197">
          <cell r="A3197" t="str">
            <v>24.14.01.01.99</v>
          </cell>
          <cell r="B3197" t="str">
            <v>MANTA GEOTEXTIL NAO TECIDA RESISTENCIA LONGITUDINAL 07 KN/M</v>
          </cell>
          <cell r="C3197" t="str">
            <v>m2</v>
          </cell>
          <cell r="D3197">
            <v>5.17</v>
          </cell>
          <cell r="E3197">
            <v>3.5050798258345433</v>
          </cell>
        </row>
        <row r="3198">
          <cell r="A3198" t="str">
            <v>24.14.01.02.99</v>
          </cell>
          <cell r="B3198" t="str">
            <v>MANTA GEOTEXTIL NAO TECIDA RESISTENCIA LONGITUDINAL 08 KN/M</v>
          </cell>
          <cell r="C3198" t="str">
            <v>m2</v>
          </cell>
          <cell r="D3198">
            <v>5.57</v>
          </cell>
          <cell r="E3198">
            <v>3.7735849056603779</v>
          </cell>
        </row>
        <row r="3199">
          <cell r="A3199" t="str">
            <v>24.14.01.03.99</v>
          </cell>
          <cell r="B3199" t="str">
            <v>MANTA GEOTEXTIL NAO TECIDA RESISTENCIA LONGITUDINAL 09 KN/M</v>
          </cell>
          <cell r="C3199" t="str">
            <v>m2</v>
          </cell>
          <cell r="D3199">
            <v>6.43</v>
          </cell>
          <cell r="E3199">
            <v>4.3613933236574747</v>
          </cell>
        </row>
        <row r="3200">
          <cell r="A3200" t="str">
            <v>24.14.01.04.99</v>
          </cell>
          <cell r="B3200" t="str">
            <v>MANTA GEOTEXTIL NAO TECIDA RESISTENCIA LONGITUDINAL 10 KN/M</v>
          </cell>
          <cell r="C3200" t="str">
            <v>m2</v>
          </cell>
          <cell r="D3200">
            <v>7.06</v>
          </cell>
          <cell r="E3200">
            <v>4.7822931785195939</v>
          </cell>
        </row>
        <row r="3201">
          <cell r="A3201" t="str">
            <v>24.14.01.05.99</v>
          </cell>
          <cell r="B3201" t="str">
            <v>MANTA GEOTEXTIL NAO TECIDA RESISTENCIA LONGITUDINAL 14 KN/M</v>
          </cell>
          <cell r="C3201" t="str">
            <v>m2</v>
          </cell>
          <cell r="D3201">
            <v>8.57</v>
          </cell>
          <cell r="E3201">
            <v>5.8055152394775043</v>
          </cell>
        </row>
        <row r="3202">
          <cell r="A3202" t="str">
            <v>24.14.01.06.99</v>
          </cell>
          <cell r="B3202" t="str">
            <v>MANTA GEOTEXTIL NAO TECIDA RESISTENCIA LONGITUDINAL 16 KN/M</v>
          </cell>
          <cell r="C3202" t="str">
            <v>m2</v>
          </cell>
          <cell r="D3202">
            <v>10.050000000000001</v>
          </cell>
          <cell r="E3202">
            <v>6.8142235123367207</v>
          </cell>
        </row>
        <row r="3203">
          <cell r="A3203" t="str">
            <v>24.14.01.07.99</v>
          </cell>
          <cell r="B3203" t="str">
            <v>MANTA GEOTEXTIL NAO TECIDA RESISTENCIA LONGITUDINAL 21 KN/M</v>
          </cell>
          <cell r="C3203" t="str">
            <v>m2</v>
          </cell>
          <cell r="D3203">
            <v>13.06</v>
          </cell>
          <cell r="E3203">
            <v>8.8534107402031932</v>
          </cell>
        </row>
        <row r="3204">
          <cell r="A3204" t="str">
            <v>24.14.01.08.99</v>
          </cell>
          <cell r="B3204" t="str">
            <v>MANTA GEOTEXTIL NAO TECIDA RESISTENCIA LONGITUDINAL 26 KN/M</v>
          </cell>
          <cell r="C3204" t="str">
            <v>m2</v>
          </cell>
          <cell r="D3204">
            <v>16.04</v>
          </cell>
          <cell r="E3204">
            <v>10.870827285921626</v>
          </cell>
        </row>
        <row r="3205">
          <cell r="A3205" t="str">
            <v>24.14.01.09.99</v>
          </cell>
          <cell r="B3205" t="str">
            <v>MANTA GEOTEXTIL NAO TECIDA RESISTENCIA LONGITUDINAL 31 KN/M</v>
          </cell>
          <cell r="C3205" t="str">
            <v>m2</v>
          </cell>
          <cell r="D3205">
            <v>19.05</v>
          </cell>
          <cell r="E3205">
            <v>12.910014513788099</v>
          </cell>
        </row>
        <row r="3206">
          <cell r="A3206" t="str">
            <v>24.14.01.10.99</v>
          </cell>
          <cell r="B3206" t="str">
            <v>MANTA GEOTEXTIL TECIDA RESIST. LONGIT. 24 KN/M</v>
          </cell>
          <cell r="C3206" t="str">
            <v>m2</v>
          </cell>
          <cell r="D3206">
            <v>7.26</v>
          </cell>
          <cell r="E3206">
            <v>4.9201741654571851</v>
          </cell>
        </row>
        <row r="3207">
          <cell r="A3207" t="str">
            <v>24.14.01.11.99</v>
          </cell>
          <cell r="B3207" t="str">
            <v>MANTA GEOTEXTIL TECIDA RESISTENCIA LOGINTUDINAL 48 KN/M</v>
          </cell>
          <cell r="C3207" t="str">
            <v>m2</v>
          </cell>
          <cell r="D3207">
            <v>11.41</v>
          </cell>
          <cell r="E3207">
            <v>7.7358490566037741</v>
          </cell>
        </row>
        <row r="3208">
          <cell r="A3208" t="str">
            <v>24.14.02.99</v>
          </cell>
          <cell r="B3208" t="str">
            <v>MANTA GEOTEXTIL TECIDA</v>
          </cell>
          <cell r="C3208" t="str">
            <v>kg</v>
          </cell>
          <cell r="D3208">
            <v>41.19</v>
          </cell>
          <cell r="E3208">
            <v>27.917271407837447</v>
          </cell>
        </row>
        <row r="3209">
          <cell r="A3209" t="str">
            <v>24.15.01.99</v>
          </cell>
          <cell r="B3209" t="str">
            <v>TUBO DRENO CONCRETO 15CM</v>
          </cell>
          <cell r="C3209" t="str">
            <v>m</v>
          </cell>
          <cell r="D3209">
            <v>55.89</v>
          </cell>
          <cell r="E3209">
            <v>37.880986937590713</v>
          </cell>
        </row>
        <row r="3210">
          <cell r="A3210" t="str">
            <v>24.15.02.99</v>
          </cell>
          <cell r="B3210" t="str">
            <v>TUBO DRENO CONCRETO 20CM</v>
          </cell>
          <cell r="C3210" t="str">
            <v>m</v>
          </cell>
          <cell r="D3210">
            <v>64.7</v>
          </cell>
          <cell r="E3210">
            <v>43.853410740203195</v>
          </cell>
        </row>
        <row r="3211">
          <cell r="A3211" t="str">
            <v>24.15.03.99</v>
          </cell>
          <cell r="B3211" t="str">
            <v>TUBO DRENO BARRO 15CM</v>
          </cell>
          <cell r="C3211" t="str">
            <v>m</v>
          </cell>
          <cell r="D3211">
            <v>48.24</v>
          </cell>
          <cell r="E3211">
            <v>32.699564586357042</v>
          </cell>
        </row>
        <row r="3212">
          <cell r="A3212" t="str">
            <v>24.15.04.99</v>
          </cell>
          <cell r="B3212" t="str">
            <v>TUBO DRENO BARRO 20CM</v>
          </cell>
          <cell r="C3212" t="str">
            <v>m</v>
          </cell>
          <cell r="D3212">
            <v>64.36</v>
          </cell>
          <cell r="E3212">
            <v>43.621190130624093</v>
          </cell>
        </row>
        <row r="3213">
          <cell r="A3213" t="str">
            <v>24.15.05.99</v>
          </cell>
          <cell r="B3213" t="str">
            <v>TUBO DE PVC PERFURADO OU NAO D=0,05M</v>
          </cell>
          <cell r="C3213" t="str">
            <v>m</v>
          </cell>
          <cell r="D3213">
            <v>21.37</v>
          </cell>
          <cell r="E3213">
            <v>14.484760522496373</v>
          </cell>
        </row>
        <row r="3214">
          <cell r="A3214" t="str">
            <v>24.15.06.99</v>
          </cell>
          <cell r="B3214" t="str">
            <v>TUBO DE PVC PERFURADO OU NAO D=0,075M</v>
          </cell>
          <cell r="C3214" t="str">
            <v>m</v>
          </cell>
          <cell r="D3214">
            <v>27.05</v>
          </cell>
          <cell r="E3214">
            <v>18.338171262699564</v>
          </cell>
        </row>
        <row r="3215">
          <cell r="A3215" t="str">
            <v>24.15.07.99</v>
          </cell>
          <cell r="B3215" t="str">
            <v>TUBO DE PVC PERFURADO OU NAO D=0,10M</v>
          </cell>
          <cell r="C3215" t="str">
            <v>m</v>
          </cell>
          <cell r="D3215">
            <v>43.57</v>
          </cell>
          <cell r="E3215">
            <v>29.535558780841804</v>
          </cell>
        </row>
        <row r="3216">
          <cell r="A3216" t="str">
            <v>24.15.08.99</v>
          </cell>
          <cell r="B3216" t="str">
            <v>TUBO DE PVC PERFURADO OU NAO D=0,15M</v>
          </cell>
          <cell r="C3216" t="str">
            <v>m</v>
          </cell>
          <cell r="D3216">
            <v>87.71</v>
          </cell>
          <cell r="E3216">
            <v>59.448476052249646</v>
          </cell>
        </row>
        <row r="3217">
          <cell r="A3217" t="str">
            <v>24.15.09.01.99</v>
          </cell>
          <cell r="B3217" t="str">
            <v>DRENO LONGITUDINAL PROFUNDO PARA CORTE EM ROCHA DPR-PP-DE-
H07/123</v>
          </cell>
          <cell r="C3217" t="str">
            <v>m</v>
          </cell>
          <cell r="D3217">
            <v>155.54</v>
          </cell>
          <cell r="E3217">
            <v>105.42815674891148</v>
          </cell>
        </row>
        <row r="3218">
          <cell r="A3218" t="str">
            <v>24.15.09.02.99</v>
          </cell>
          <cell r="B3218" t="str">
            <v>DRENO TRANSVERSAL RASO PARA CORTE EM ROCHA TIPO DRR, PP-DE-
H07/123.</v>
          </cell>
          <cell r="C3218" t="str">
            <v>m</v>
          </cell>
          <cell r="D3218">
            <v>32.659999999999997</v>
          </cell>
          <cell r="E3218">
            <v>22.140783744557332</v>
          </cell>
        </row>
        <row r="3219">
          <cell r="A3219" t="str">
            <v>24.15.09.03.99</v>
          </cell>
          <cell r="B3219" t="str">
            <v>DRENO LONGITUDINAL RASO DLR-2, PP-DE-H07/125.</v>
          </cell>
          <cell r="C3219" t="str">
            <v>m</v>
          </cell>
          <cell r="D3219">
            <v>70.05</v>
          </cell>
          <cell r="E3219">
            <v>47.481857764876644</v>
          </cell>
        </row>
        <row r="3220">
          <cell r="A3220" t="str">
            <v>24.15.09.04.99</v>
          </cell>
          <cell r="B3220" t="str">
            <v>DRENOS LONGITUDINAIS PROFUNDOS PARA SOLOS ARENOSOS</v>
          </cell>
          <cell r="C3220" t="str">
            <v>m</v>
          </cell>
          <cell r="D3220">
            <v>142.25</v>
          </cell>
          <cell r="E3220">
            <v>96.422351233672003</v>
          </cell>
        </row>
        <row r="3221">
          <cell r="A3221" t="str">
            <v>24.15.09.05.99</v>
          </cell>
          <cell r="B3221" t="str">
            <v>DRENOS LONGITUDINAIS PROFUNDOS EM SOLOS SILTOSOS E/OU
ARGILOSOS</v>
          </cell>
          <cell r="C3221" t="str">
            <v>m</v>
          </cell>
          <cell r="D3221">
            <v>157.03</v>
          </cell>
          <cell r="E3221">
            <v>106.43686502177069</v>
          </cell>
        </row>
        <row r="3222">
          <cell r="A3222" t="str">
            <v>24.15.09.99</v>
          </cell>
          <cell r="B3222" t="str">
            <v>DRENO HORIZONTAL PROFUNDO</v>
          </cell>
          <cell r="C3222" t="str">
            <v>m</v>
          </cell>
          <cell r="D3222">
            <v>222.19</v>
          </cell>
          <cell r="E3222">
            <v>150.60232220609581</v>
          </cell>
        </row>
        <row r="3223">
          <cell r="A3223" t="str">
            <v>24.15.11.99</v>
          </cell>
          <cell r="B3223" t="str">
            <v>TUBO DRENO DE POLIET.DE ALTA DENS.0,10M</v>
          </cell>
          <cell r="C3223" t="str">
            <v>m</v>
          </cell>
          <cell r="D3223">
            <v>35.840000000000003</v>
          </cell>
          <cell r="E3223">
            <v>24.296081277213354</v>
          </cell>
        </row>
        <row r="3224">
          <cell r="A3224" t="str">
            <v>24.15.12.99</v>
          </cell>
          <cell r="B3224" t="str">
            <v>TUBO DRENO DE POLIET.DE ALTA DENS.0,15M</v>
          </cell>
          <cell r="C3224" t="str">
            <v>m</v>
          </cell>
          <cell r="D3224">
            <v>56.11</v>
          </cell>
          <cell r="E3224">
            <v>38.033381712626998</v>
          </cell>
        </row>
        <row r="3225">
          <cell r="A3225" t="str">
            <v>24.15.13.99</v>
          </cell>
          <cell r="B3225" t="str">
            <v>TUBO DRENO DE POLIET.DE ALTA DENS.0,20M</v>
          </cell>
          <cell r="C3225" t="str">
            <v>m</v>
          </cell>
          <cell r="D3225">
            <v>96.65</v>
          </cell>
          <cell r="E3225">
            <v>65.507982583454279</v>
          </cell>
        </row>
        <row r="3226">
          <cell r="A3226" t="str">
            <v>24.15.14.99</v>
          </cell>
          <cell r="B3226" t="str">
            <v>DUTO CORRUG. PEAD 0,05M</v>
          </cell>
          <cell r="C3226" t="str">
            <v>m</v>
          </cell>
          <cell r="D3226">
            <v>25.14</v>
          </cell>
          <cell r="E3226">
            <v>17.039187227866474</v>
          </cell>
        </row>
        <row r="3227">
          <cell r="A3227" t="str">
            <v>24.15.15.99</v>
          </cell>
          <cell r="B3227" t="str">
            <v>DUTO CORRUG.PEAD 0,075M</v>
          </cell>
          <cell r="C3227" t="str">
            <v>m</v>
          </cell>
          <cell r="D3227">
            <v>35.619999999999997</v>
          </cell>
          <cell r="E3227">
            <v>24.143686502177072</v>
          </cell>
        </row>
        <row r="3228">
          <cell r="A3228" t="str">
            <v>24.15.16.99</v>
          </cell>
          <cell r="B3228" t="str">
            <v>DUTO CORRUG.PEAD 0,10M</v>
          </cell>
          <cell r="C3228" t="str">
            <v>m</v>
          </cell>
          <cell r="D3228">
            <v>47.19</v>
          </cell>
          <cell r="E3228">
            <v>31.988388969521047</v>
          </cell>
        </row>
        <row r="3229">
          <cell r="A3229" t="str">
            <v>24.15.17.99</v>
          </cell>
          <cell r="B3229" t="str">
            <v>DUTO CORRUG.PEAD 0,15M</v>
          </cell>
          <cell r="C3229" t="str">
            <v>m</v>
          </cell>
          <cell r="D3229">
            <v>97.01</v>
          </cell>
          <cell r="E3229">
            <v>65.754716981132077</v>
          </cell>
        </row>
        <row r="3230">
          <cell r="A3230" t="str">
            <v>24.16.01.99</v>
          </cell>
          <cell r="B3230" t="str">
            <v>TUBO DE CONCRETO D=0,40M CLASSE PA-1</v>
          </cell>
          <cell r="C3230" t="str">
            <v>m</v>
          </cell>
          <cell r="D3230">
            <v>145.85</v>
          </cell>
          <cell r="E3230">
            <v>98.860667634252536</v>
          </cell>
        </row>
        <row r="3231">
          <cell r="A3231" t="str">
            <v>24.16.02.99</v>
          </cell>
          <cell r="B3231" t="str">
            <v>TUBO DE CONCRETO D=0,40M CLASSE PA-2</v>
          </cell>
          <cell r="C3231" t="str">
            <v>m</v>
          </cell>
          <cell r="D3231">
            <v>146.19</v>
          </cell>
          <cell r="E3231">
            <v>99.092888243831652</v>
          </cell>
        </row>
        <row r="3232">
          <cell r="A3232" t="str">
            <v>24.16.03.99</v>
          </cell>
          <cell r="B3232" t="str">
            <v>TUBO DE CONCRETO D=0,50M CLASSE PA-1</v>
          </cell>
          <cell r="C3232" t="str">
            <v>m</v>
          </cell>
          <cell r="D3232">
            <v>188.52</v>
          </cell>
          <cell r="E3232">
            <v>127.77939042089987</v>
          </cell>
        </row>
        <row r="3233">
          <cell r="A3233" t="str">
            <v>24.16.04.99</v>
          </cell>
          <cell r="B3233" t="str">
            <v>TUBO DE CONCRETO D=0,50M CLASSE PA-2</v>
          </cell>
          <cell r="C3233" t="str">
            <v>m</v>
          </cell>
          <cell r="D3233">
            <v>191.48</v>
          </cell>
          <cell r="E3233">
            <v>129.78955007256894</v>
          </cell>
        </row>
        <row r="3234">
          <cell r="A3234" t="str">
            <v>24.16.05.99</v>
          </cell>
          <cell r="B3234" t="str">
            <v>TUBO DE CONCRETO D=0,50M CLASSE PA-3</v>
          </cell>
          <cell r="C3234" t="str">
            <v>m</v>
          </cell>
          <cell r="D3234">
            <v>192.39</v>
          </cell>
          <cell r="E3234">
            <v>130.40638606676342</v>
          </cell>
        </row>
        <row r="3235">
          <cell r="A3235" t="str">
            <v>24.16.06.99</v>
          </cell>
          <cell r="B3235" t="str">
            <v>TUBO DE CONCRETO D=0,50M CLASSE PA-4</v>
          </cell>
          <cell r="C3235" t="str">
            <v>m</v>
          </cell>
          <cell r="D3235">
            <v>204.19</v>
          </cell>
          <cell r="E3235">
            <v>138.4034833091437</v>
          </cell>
        </row>
        <row r="3236">
          <cell r="A3236" t="str">
            <v>24.16.07.99</v>
          </cell>
          <cell r="B3236" t="str">
            <v>TUBO DE CONCRETO D=0,60M CLASSE PA-1</v>
          </cell>
          <cell r="C3236" t="str">
            <v>m</v>
          </cell>
          <cell r="D3236">
            <v>215.67</v>
          </cell>
          <cell r="E3236">
            <v>146.18287373004355</v>
          </cell>
        </row>
        <row r="3237">
          <cell r="A3237" t="str">
            <v>24.16.08.99</v>
          </cell>
          <cell r="B3237" t="str">
            <v>TUBO DE CONCRETO D=0,60M CLASSE PA-2</v>
          </cell>
          <cell r="C3237" t="str">
            <v>m</v>
          </cell>
          <cell r="D3237">
            <v>218.75</v>
          </cell>
          <cell r="E3237">
            <v>148.27285921625545</v>
          </cell>
        </row>
        <row r="3238">
          <cell r="A3238" t="str">
            <v>24.16.09.99</v>
          </cell>
          <cell r="B3238" t="str">
            <v>TUBO DE CONCRETO D=0,60M CLASSE PA-3</v>
          </cell>
          <cell r="C3238" t="str">
            <v>m</v>
          </cell>
          <cell r="D3238">
            <v>250.77</v>
          </cell>
          <cell r="E3238">
            <v>169.97822931785197</v>
          </cell>
        </row>
        <row r="3239">
          <cell r="A3239" t="str">
            <v>24.16.10.99</v>
          </cell>
          <cell r="B3239" t="str">
            <v>TUBO DE CONCRETO D=0,60M CLASSE PA-4</v>
          </cell>
          <cell r="C3239" t="str">
            <v>m</v>
          </cell>
          <cell r="D3239">
            <v>311.02999999999997</v>
          </cell>
          <cell r="E3239">
            <v>210.8200290275762</v>
          </cell>
        </row>
        <row r="3240">
          <cell r="A3240" t="str">
            <v>24.16.11.99</v>
          </cell>
          <cell r="B3240" t="str">
            <v>TUBO DE CONCRETO D=0,80M CLASSE PA-1</v>
          </cell>
          <cell r="C3240" t="str">
            <v>m</v>
          </cell>
          <cell r="D3240">
            <v>343.21</v>
          </cell>
          <cell r="E3240">
            <v>232.63425253991292</v>
          </cell>
        </row>
        <row r="3241">
          <cell r="A3241" t="str">
            <v>24.16.12.99</v>
          </cell>
          <cell r="B3241" t="str">
            <v>TUBO DE CONCRETO D=0,80M CLASSE PA-2</v>
          </cell>
          <cell r="C3241" t="str">
            <v>m</v>
          </cell>
          <cell r="D3241">
            <v>356.87</v>
          </cell>
          <cell r="E3241">
            <v>241.89404934687954</v>
          </cell>
        </row>
        <row r="3242">
          <cell r="A3242" t="str">
            <v>24.16.13.99</v>
          </cell>
          <cell r="B3242" t="str">
            <v>TUBO DE CONCRETO D=0,80M CLASSE PA-3</v>
          </cell>
          <cell r="C3242" t="str">
            <v>m</v>
          </cell>
          <cell r="D3242">
            <v>405.11</v>
          </cell>
          <cell r="E3242">
            <v>274.59361393323661</v>
          </cell>
        </row>
        <row r="3243">
          <cell r="A3243" t="str">
            <v>24.16.14.99</v>
          </cell>
          <cell r="B3243" t="str">
            <v>TUBO DE CONCRETO D=0,80M CLASSE PA-4</v>
          </cell>
          <cell r="C3243" t="str">
            <v>m</v>
          </cell>
          <cell r="D3243">
            <v>441.38</v>
          </cell>
          <cell r="E3243">
            <v>299.1727140783745</v>
          </cell>
        </row>
        <row r="3244">
          <cell r="A3244" t="str">
            <v>24.16.15.99</v>
          </cell>
          <cell r="B3244" t="str">
            <v>TUBO DE CONCRETO D=1,00M CLASSE PA-1</v>
          </cell>
          <cell r="C3244" t="str">
            <v>m</v>
          </cell>
          <cell r="D3244">
            <v>459.16</v>
          </cell>
          <cell r="E3244">
            <v>311.22641509433964</v>
          </cell>
        </row>
        <row r="3245">
          <cell r="A3245" t="str">
            <v>24.16.16.99</v>
          </cell>
          <cell r="B3245" t="str">
            <v>TUBO DE CONCRETO D=1,00M CLASSE PA-2</v>
          </cell>
          <cell r="C3245" t="str">
            <v>m</v>
          </cell>
          <cell r="D3245">
            <v>491.15</v>
          </cell>
          <cell r="E3245">
            <v>332.9100145137881</v>
          </cell>
        </row>
        <row r="3246">
          <cell r="A3246" t="str">
            <v>24.16.17.99</v>
          </cell>
          <cell r="B3246" t="str">
            <v>TUBO DE CONCRETO D=1,00M CLASSE PA-3</v>
          </cell>
          <cell r="C3246" t="str">
            <v>m</v>
          </cell>
          <cell r="D3246">
            <v>562.01</v>
          </cell>
          <cell r="E3246">
            <v>380.94339622641519</v>
          </cell>
        </row>
        <row r="3247">
          <cell r="A3247" t="str">
            <v>24.16.18.99</v>
          </cell>
          <cell r="B3247" t="str">
            <v>TUBO DE CONCRETO D=1,00M CLASSE PA-4</v>
          </cell>
          <cell r="C3247" t="str">
            <v>m</v>
          </cell>
          <cell r="D3247">
            <v>613.73</v>
          </cell>
          <cell r="E3247">
            <v>415.99419448476056</v>
          </cell>
        </row>
        <row r="3248">
          <cell r="A3248" t="str">
            <v>24.16.19.99</v>
          </cell>
          <cell r="B3248" t="str">
            <v>TUBO DE CONCRETO D=1,20M CLASSE PA-1</v>
          </cell>
          <cell r="C3248" t="str">
            <v>m</v>
          </cell>
          <cell r="D3248">
            <v>685.96</v>
          </cell>
          <cell r="E3248">
            <v>464.956458635704</v>
          </cell>
        </row>
        <row r="3249">
          <cell r="A3249" t="str">
            <v>24.16.20.99</v>
          </cell>
          <cell r="B3249" t="str">
            <v>TUBO DE CONCRETO D=1,20M CLASSE PA-2</v>
          </cell>
          <cell r="C3249" t="str">
            <v>m</v>
          </cell>
          <cell r="D3249">
            <v>771.75</v>
          </cell>
          <cell r="E3249">
            <v>523.10595065312054</v>
          </cell>
        </row>
        <row r="3250">
          <cell r="A3250" t="str">
            <v>24.16.21.99</v>
          </cell>
          <cell r="B3250" t="str">
            <v>TUBO DE CONCRETO D=1,20M CLASSE PA-3</v>
          </cell>
          <cell r="C3250" t="str">
            <v>m</v>
          </cell>
          <cell r="D3250">
            <v>817.23</v>
          </cell>
          <cell r="E3250">
            <v>553.93323657474605</v>
          </cell>
        </row>
        <row r="3251">
          <cell r="A3251" t="str">
            <v>24.16.22.99</v>
          </cell>
          <cell r="B3251" t="str">
            <v>TUBO DE CONCRETO D=1,20M CLASSE PA-4</v>
          </cell>
          <cell r="C3251" t="str">
            <v>m</v>
          </cell>
          <cell r="D3251">
            <v>933.24</v>
          </cell>
          <cell r="E3251">
            <v>632.56894049346886</v>
          </cell>
        </row>
        <row r="3252">
          <cell r="A3252" t="str">
            <v>24.16.23.99</v>
          </cell>
          <cell r="B3252" t="str">
            <v>TUBO DE CONCRETO D=1,50M CLASSE PA-1</v>
          </cell>
          <cell r="C3252" t="str">
            <v>m</v>
          </cell>
          <cell r="D3252">
            <v>1042.8499999999999</v>
          </cell>
          <cell r="E3252">
            <v>706.86502177068212</v>
          </cell>
        </row>
        <row r="3253">
          <cell r="A3253" t="str">
            <v>24.16.24.99</v>
          </cell>
          <cell r="B3253" t="str">
            <v>TUBO DE CONCRETO D=1,50M CLASSE PA-2</v>
          </cell>
          <cell r="C3253" t="str">
            <v>m</v>
          </cell>
          <cell r="D3253">
            <v>1134.3900000000001</v>
          </cell>
          <cell r="E3253">
            <v>768.91146589259802</v>
          </cell>
        </row>
        <row r="3254">
          <cell r="A3254" t="str">
            <v>24.16.25.99</v>
          </cell>
          <cell r="B3254" t="str">
            <v>TUBO DE CONCRETO D=1,50M CLASSE PA-3</v>
          </cell>
          <cell r="C3254" t="str">
            <v>m</v>
          </cell>
          <cell r="D3254">
            <v>1219.56</v>
          </cell>
          <cell r="E3254">
            <v>826.64005805515239</v>
          </cell>
        </row>
        <row r="3255">
          <cell r="A3255" t="str">
            <v>24.16.26.99</v>
          </cell>
          <cell r="B3255" t="str">
            <v>TUBO DE CONCRETO D=1,50M CLASSE PA-4</v>
          </cell>
          <cell r="C3255" t="str">
            <v>m</v>
          </cell>
          <cell r="D3255">
            <v>1329</v>
          </cell>
          <cell r="E3255">
            <v>900.8200290275762</v>
          </cell>
        </row>
        <row r="3256">
          <cell r="A3256" t="str">
            <v>24.16.27.99</v>
          </cell>
          <cell r="B3256" t="str">
            <v>TUBO DE CONCRETO SIMPLES D=0,40M</v>
          </cell>
          <cell r="C3256" t="str">
            <v>m</v>
          </cell>
          <cell r="D3256">
            <v>90.31</v>
          </cell>
          <cell r="E3256">
            <v>61.211901306240932</v>
          </cell>
        </row>
        <row r="3257">
          <cell r="A3257" t="str">
            <v>24.16.28.99</v>
          </cell>
          <cell r="B3257" t="str">
            <v>TUBO DE CONCRETO SIMPLES D=0,60M</v>
          </cell>
          <cell r="C3257" t="str">
            <v>m</v>
          </cell>
          <cell r="D3257">
            <v>134.82</v>
          </cell>
          <cell r="E3257">
            <v>91.386066763425262</v>
          </cell>
        </row>
        <row r="3258">
          <cell r="A3258" t="str">
            <v>24.18.01.99</v>
          </cell>
          <cell r="B3258" t="str">
            <v>CANALETA CONCRETO 40CM</v>
          </cell>
          <cell r="C3258" t="str">
            <v>m</v>
          </cell>
          <cell r="D3258">
            <v>54.11</v>
          </cell>
          <cell r="E3258">
            <v>36.676342525399129</v>
          </cell>
        </row>
        <row r="3259">
          <cell r="A3259" t="str">
            <v>24.18.02.99</v>
          </cell>
          <cell r="B3259" t="str">
            <v>CANALETA CONCRETO 60CM</v>
          </cell>
          <cell r="C3259" t="str">
            <v>m</v>
          </cell>
          <cell r="D3259">
            <v>87.74</v>
          </cell>
          <cell r="E3259">
            <v>59.470246734397683</v>
          </cell>
        </row>
        <row r="3260">
          <cell r="A3260" t="str">
            <v>24.18.03.99</v>
          </cell>
          <cell r="B3260" t="str">
            <v>CANALETA CONCRETO 80CM</v>
          </cell>
          <cell r="C3260" t="str">
            <v>m</v>
          </cell>
          <cell r="D3260">
            <v>151.29</v>
          </cell>
          <cell r="E3260">
            <v>102.54716981132077</v>
          </cell>
        </row>
        <row r="3261">
          <cell r="A3261" t="str">
            <v>24.19.03.01.99</v>
          </cell>
          <cell r="B3261" t="str">
            <v>GUIA PRE-FABRICADA CONCRETO FCK 20 MPA</v>
          </cell>
          <cell r="C3261" t="str">
            <v>m</v>
          </cell>
          <cell r="D3261">
            <v>51.6</v>
          </cell>
          <cell r="E3261">
            <v>34.978229317851962</v>
          </cell>
        </row>
        <row r="3262">
          <cell r="A3262" t="str">
            <v>24.19.03.99</v>
          </cell>
          <cell r="B3262" t="str">
            <v>GUIA PRE-FABRICADA CONCRETO FCK 15MPA</v>
          </cell>
          <cell r="C3262" t="str">
            <v>m</v>
          </cell>
          <cell r="D3262">
            <v>50.29</v>
          </cell>
          <cell r="E3262">
            <v>34.085631349782297</v>
          </cell>
        </row>
        <row r="3263">
          <cell r="A3263" t="str">
            <v>24.19.04.01.99</v>
          </cell>
          <cell r="B3263" t="str">
            <v>SARJETA DE CONCRETO FCK 20 MPA</v>
          </cell>
          <cell r="C3263" t="str">
            <v>m3</v>
          </cell>
          <cell r="D3263">
            <v>677.13</v>
          </cell>
          <cell r="E3263">
            <v>458.9695210449928</v>
          </cell>
        </row>
        <row r="3264">
          <cell r="A3264" t="str">
            <v>24.19.05.01.99</v>
          </cell>
          <cell r="B3264" t="str">
            <v>GUIA DE CONCRETO FCK 20 MPA</v>
          </cell>
          <cell r="C3264" t="str">
            <v>m3</v>
          </cell>
          <cell r="D3264">
            <v>834.33</v>
          </cell>
          <cell r="E3264">
            <v>565.52249637155296</v>
          </cell>
        </row>
        <row r="3265">
          <cell r="A3265" t="str">
            <v>24.19.06.99</v>
          </cell>
          <cell r="B3265" t="str">
            <v>TELAR E TAMPAO DE FERRO FUNDIDO</v>
          </cell>
          <cell r="C3265" t="str">
            <v>un</v>
          </cell>
          <cell r="D3265">
            <v>500.86</v>
          </cell>
          <cell r="E3265">
            <v>339.49201741654576</v>
          </cell>
        </row>
        <row r="3266">
          <cell r="A3266" t="str">
            <v>24.19.07.01.99</v>
          </cell>
          <cell r="B3266" t="str">
            <v>GRELHA DE CONCRETO DE 10X44X120CM - FCK 20 MPA</v>
          </cell>
          <cell r="C3266" t="str">
            <v>un</v>
          </cell>
          <cell r="D3266">
            <v>182.82</v>
          </cell>
          <cell r="E3266">
            <v>123.91872278664732</v>
          </cell>
        </row>
        <row r="3267">
          <cell r="A3267" t="str">
            <v>24.19.08.99</v>
          </cell>
          <cell r="B3267" t="str">
            <v>GRELHA FERRO FUNDIDO BOCA LOB GRS-135</v>
          </cell>
          <cell r="C3267" t="str">
            <v>un</v>
          </cell>
          <cell r="D3267">
            <v>433.15</v>
          </cell>
          <cell r="E3267">
            <v>293.59941944847606</v>
          </cell>
        </row>
        <row r="3268">
          <cell r="A3268" t="str">
            <v>24.20.01.99</v>
          </cell>
          <cell r="B3268" t="str">
            <v>TUBO ACO CORR.GALV.MET.NAO DESTRUTIVO</v>
          </cell>
          <cell r="C3268" t="str">
            <v>kg</v>
          </cell>
          <cell r="D3268">
            <v>33.44</v>
          </cell>
          <cell r="E3268">
            <v>22.663280116110307</v>
          </cell>
        </row>
        <row r="3269">
          <cell r="A3269" t="str">
            <v>24.20.02.99</v>
          </cell>
          <cell r="B3269" t="str">
            <v>TUBO ACO CORR.EPOXI MET.NAO DESTRUTIVO</v>
          </cell>
          <cell r="C3269" t="str">
            <v>kg</v>
          </cell>
          <cell r="D3269">
            <v>34.39</v>
          </cell>
          <cell r="E3269">
            <v>23.309143686502178</v>
          </cell>
        </row>
        <row r="3270">
          <cell r="A3270" t="str">
            <v>24.20.03.99</v>
          </cell>
          <cell r="B3270" t="str">
            <v>TUBO ACO CORR.GALV.MET.DESTRUTIVO</v>
          </cell>
          <cell r="C3270" t="str">
            <v>kg</v>
          </cell>
          <cell r="D3270">
            <v>18.809999999999999</v>
          </cell>
          <cell r="E3270">
            <v>12.750362844702469</v>
          </cell>
        </row>
        <row r="3271">
          <cell r="A3271" t="str">
            <v>24.20.04.99</v>
          </cell>
          <cell r="B3271" t="str">
            <v>TUBO ACO CORRUGADO EPOXI MET. DESTRUTIVO</v>
          </cell>
          <cell r="C3271" t="str">
            <v>kg</v>
          </cell>
          <cell r="D3271">
            <v>20.34</v>
          </cell>
          <cell r="E3271">
            <v>13.788098693759073</v>
          </cell>
        </row>
        <row r="3272">
          <cell r="A3272" t="str">
            <v>24.21.01.99</v>
          </cell>
          <cell r="B3272" t="str">
            <v>BROCA DE CONCRETO ARMADO D=20,00CM</v>
          </cell>
          <cell r="C3272" t="str">
            <v>m</v>
          </cell>
          <cell r="D3272">
            <v>51.34</v>
          </cell>
          <cell r="E3272">
            <v>34.796806966618291</v>
          </cell>
        </row>
        <row r="3273">
          <cell r="A3273" t="str">
            <v>24.21.02.99</v>
          </cell>
          <cell r="B3273" t="str">
            <v>BROCA DE CONCRETO D=25,00CM</v>
          </cell>
          <cell r="C3273" t="str">
            <v>m</v>
          </cell>
          <cell r="D3273">
            <v>79.33</v>
          </cell>
          <cell r="E3273">
            <v>53.773584905660378</v>
          </cell>
        </row>
        <row r="3274">
          <cell r="A3274" t="str">
            <v>24.21.03.99</v>
          </cell>
          <cell r="B3274" t="str">
            <v>BROCA DE CONCRETO D=15,00CM</v>
          </cell>
          <cell r="C3274" t="str">
            <v>m</v>
          </cell>
          <cell r="D3274">
            <v>29.39</v>
          </cell>
          <cell r="E3274">
            <v>19.920174165457187</v>
          </cell>
        </row>
        <row r="3275">
          <cell r="A3275" t="str">
            <v>24.22.01.99</v>
          </cell>
          <cell r="B3275" t="str">
            <v>GEOFORMA TEXTIL TENSORIZADA TIPO COLCHAO - ESPESSURA DE 15 CM</v>
          </cell>
          <cell r="C3275" t="str">
            <v>m2</v>
          </cell>
          <cell r="D3275">
            <v>186.18</v>
          </cell>
          <cell r="E3275">
            <v>126.19738751814225</v>
          </cell>
        </row>
        <row r="3276">
          <cell r="A3276" t="str">
            <v>24.22.02.99</v>
          </cell>
          <cell r="B3276" t="str">
            <v>GEOFORMA TEXTIL COM DISPOSITIVO AUTO-DRENANTE "UNIFLUXO"</v>
          </cell>
          <cell r="C3276" t="str">
            <v>m3</v>
          </cell>
          <cell r="D3276">
            <v>629.80999999999995</v>
          </cell>
          <cell r="E3276">
            <v>426.89404934687957</v>
          </cell>
        </row>
        <row r="3277">
          <cell r="A3277" t="str">
            <v>24.23.01.99</v>
          </cell>
          <cell r="B3277" t="str">
            <v>GEOCOMPOSTO DRENANTE (GEOMANTA+GEOTEXTIL 1 LADO PERM.) TIPO
1L - 12 MM</v>
          </cell>
          <cell r="C3277" t="str">
            <v>m2</v>
          </cell>
          <cell r="D3277">
            <v>22.28</v>
          </cell>
          <cell r="E3277">
            <v>15.101596516690856</v>
          </cell>
        </row>
        <row r="3278">
          <cell r="A3278" t="str">
            <v>24.23.02.99</v>
          </cell>
          <cell r="B3278" t="str">
            <v>GEOCOMPOSTO DRENANTE (GEOMANTA+GEOTEXTIL 1 LADO PERM.) TIPO
1S - 18 MM</v>
          </cell>
          <cell r="C3278" t="str">
            <v>m2</v>
          </cell>
          <cell r="D3278">
            <v>25.56</v>
          </cell>
          <cell r="E3278">
            <v>17.322206095791003</v>
          </cell>
        </row>
        <row r="3279">
          <cell r="A3279" t="str">
            <v>24.23.03.99</v>
          </cell>
          <cell r="B3279" t="str">
            <v>GEOCOMPOSTO DRENANTE (GEOMANTA+GEOTEXTIL 2 LADOS PERM.TIPO
2L - 10 MM</v>
          </cell>
          <cell r="C3279" t="str">
            <v>m2</v>
          </cell>
          <cell r="D3279">
            <v>28.84</v>
          </cell>
          <cell r="E3279">
            <v>19.550072568940497</v>
          </cell>
        </row>
        <row r="3280">
          <cell r="A3280" t="str">
            <v>24.23.04.99</v>
          </cell>
          <cell r="B3280" t="str">
            <v>GEOCOMPOSTO DRENANTE (GEOMANTA+GEOTEXTIL 2 LADOS PERM.)TIPO
2S - 16 MM</v>
          </cell>
          <cell r="C3280" t="str">
            <v>m2</v>
          </cell>
          <cell r="D3280">
            <v>32.11</v>
          </cell>
          <cell r="E3280">
            <v>21.763425253991294</v>
          </cell>
        </row>
        <row r="3281">
          <cell r="A3281" t="str">
            <v>24.23.05.99</v>
          </cell>
          <cell r="B3281" t="str">
            <v>GEOCOMP. DRENANTE (GEOMANTA+GEOTEXTIL 1 LADO PER./1 LADOIMP.)
TIPO 2L FP-10MM</v>
          </cell>
          <cell r="C3281" t="str">
            <v>m2</v>
          </cell>
          <cell r="D3281">
            <v>37</v>
          </cell>
          <cell r="E3281">
            <v>25.07982583454282</v>
          </cell>
        </row>
        <row r="3282">
          <cell r="A3282" t="str">
            <v>24.23.06.99</v>
          </cell>
          <cell r="B3282" t="str">
            <v>GEOCOMP. TRINCHEIRA DRENANTE (GEOMANTA+GEOTEXTIL 2 LADOS
PERM.) H=90CM / 10MM</v>
          </cell>
          <cell r="C3282" t="str">
            <v>m</v>
          </cell>
          <cell r="D3282">
            <v>41.13</v>
          </cell>
          <cell r="E3282">
            <v>27.880986937590716</v>
          </cell>
        </row>
        <row r="3283">
          <cell r="A3283" t="str">
            <v>24.23.07.99</v>
          </cell>
          <cell r="B3283" t="str">
            <v>GEOCOMP. TRINCHEIRA DRENANTE (GEOMANTA+GEOTEXTIL 2
LADOSPERM.) H=60CM / 10MM</v>
          </cell>
          <cell r="C3283" t="str">
            <v>m</v>
          </cell>
          <cell r="D3283">
            <v>23.55</v>
          </cell>
          <cell r="E3283">
            <v>15.965166908563136</v>
          </cell>
        </row>
        <row r="3284">
          <cell r="A3284" t="str">
            <v>24.23.08.99</v>
          </cell>
          <cell r="B3284" t="str">
            <v>GEOCOMP. TRINCHEIRA DRENANTE (GEOMANTA+GEOTEXTIL 2 LADOS
PERM.) H=30CM / 10MM</v>
          </cell>
          <cell r="C3284" t="str">
            <v>m</v>
          </cell>
          <cell r="D3284">
            <v>27.01</v>
          </cell>
          <cell r="E3284">
            <v>18.309143686502178</v>
          </cell>
        </row>
        <row r="3285">
          <cell r="A3285" t="str">
            <v>24.23.09.99</v>
          </cell>
          <cell r="B3285" t="str">
            <v>GEOCOMPOSTO DRENANTE VERTICAL (GEOMANTA + GEOTEXTIL 2
LADOSPERM.)</v>
          </cell>
          <cell r="C3285" t="str">
            <v>m</v>
          </cell>
          <cell r="D3285">
            <v>30.47</v>
          </cell>
          <cell r="E3285">
            <v>20.653120464441223</v>
          </cell>
        </row>
        <row r="3286">
          <cell r="A3286" t="str">
            <v>25.01.01.99</v>
          </cell>
          <cell r="B3286" t="str">
            <v>ATERRO DE ACESSO</v>
          </cell>
          <cell r="C3286" t="str">
            <v>m3</v>
          </cell>
          <cell r="D3286">
            <v>9.9499999999999993</v>
          </cell>
          <cell r="E3286">
            <v>6.7416545718432506</v>
          </cell>
        </row>
        <row r="3287">
          <cell r="A3287" t="str">
            <v>25.01.02.99</v>
          </cell>
          <cell r="B3287" t="str">
            <v>ATERRO SOLO COM 3% DE CIMENTO EM USINA</v>
          </cell>
          <cell r="C3287" t="str">
            <v>m3</v>
          </cell>
          <cell r="D3287">
            <v>62.59</v>
          </cell>
          <cell r="E3287">
            <v>42.423802612481865</v>
          </cell>
        </row>
        <row r="3288">
          <cell r="A3288" t="str">
            <v>25.01.03.05.99</v>
          </cell>
          <cell r="B3288" t="str">
            <v>ATERRO SOLO COM 6% DE CIMENTO C/PULVE.</v>
          </cell>
          <cell r="C3288" t="str">
            <v>m3</v>
          </cell>
          <cell r="D3288">
            <v>109.06</v>
          </cell>
          <cell r="E3288">
            <v>73.92597968069667</v>
          </cell>
        </row>
        <row r="3289">
          <cell r="A3289" t="str">
            <v>25.01.03.99</v>
          </cell>
          <cell r="B3289" t="str">
            <v>ATERRO SOLO COM 3% DE CIMENTO C/PULVE.</v>
          </cell>
          <cell r="C3289" t="str">
            <v>m3</v>
          </cell>
          <cell r="D3289">
            <v>59.01</v>
          </cell>
          <cell r="E3289">
            <v>40</v>
          </cell>
        </row>
        <row r="3290">
          <cell r="A3290" t="str">
            <v>25.02.01.99</v>
          </cell>
          <cell r="B3290" t="str">
            <v>ESCAVACAO MANUAL PARA OBRAS S/EXPLOSIVO</v>
          </cell>
          <cell r="C3290" t="str">
            <v>m3</v>
          </cell>
          <cell r="D3290">
            <v>52.82</v>
          </cell>
          <cell r="E3290">
            <v>35.805515239477508</v>
          </cell>
        </row>
        <row r="3291">
          <cell r="A3291" t="str">
            <v>25.02.02.99</v>
          </cell>
          <cell r="B3291" t="str">
            <v>ESCAVACAO MECANICA P/ OBRAS S/EXPLOSIVO</v>
          </cell>
          <cell r="C3291" t="str">
            <v>m3</v>
          </cell>
          <cell r="D3291">
            <v>12.57</v>
          </cell>
          <cell r="E3291">
            <v>8.5195936139332371</v>
          </cell>
        </row>
        <row r="3292">
          <cell r="A3292" t="str">
            <v>25.02.03.99</v>
          </cell>
          <cell r="B3292" t="str">
            <v>ESCAVACAO MECANICA P/ OBRAS C/EXPLOSIVO</v>
          </cell>
          <cell r="C3292" t="str">
            <v>m3</v>
          </cell>
          <cell r="D3292">
            <v>51.07</v>
          </cell>
          <cell r="E3292">
            <v>34.61538461538462</v>
          </cell>
        </row>
        <row r="3293">
          <cell r="A3293" t="str">
            <v>25.02.04.99</v>
          </cell>
          <cell r="B3293" t="str">
            <v>CORTA-RIO ESCAVACAO SEM EXPLOSIVO</v>
          </cell>
          <cell r="C3293" t="str">
            <v>m3</v>
          </cell>
          <cell r="D3293">
            <v>12.57</v>
          </cell>
          <cell r="E3293">
            <v>8.5195936139332371</v>
          </cell>
        </row>
        <row r="3294">
          <cell r="A3294" t="str">
            <v>25.02.05.99</v>
          </cell>
          <cell r="B3294" t="str">
            <v>CORTA-RIO ESCAVACAO COM EXPLOSIVO</v>
          </cell>
          <cell r="C3294" t="str">
            <v>m3</v>
          </cell>
          <cell r="D3294">
            <v>51.07</v>
          </cell>
          <cell r="E3294">
            <v>34.61538461538462</v>
          </cell>
        </row>
        <row r="3295">
          <cell r="A3295" t="str">
            <v>25.02.06.99</v>
          </cell>
          <cell r="B3295" t="str">
            <v>ESCAV.FUND.BUEIRO OU DRENO S/EXPL.ATE 2M</v>
          </cell>
          <cell r="C3295" t="str">
            <v>m3</v>
          </cell>
          <cell r="D3295">
            <v>65.03</v>
          </cell>
          <cell r="E3295">
            <v>44.078374455732948</v>
          </cell>
        </row>
        <row r="3296">
          <cell r="A3296" t="str">
            <v>25.02.07.99</v>
          </cell>
          <cell r="B3296" t="str">
            <v>ACRESC.P/ESCAV.1,5M PROFUNDIDADE,ALEM 2M</v>
          </cell>
          <cell r="C3296" t="str">
            <v>m3</v>
          </cell>
          <cell r="D3296">
            <v>13.4</v>
          </cell>
          <cell r="E3296">
            <v>9.0856313497822931</v>
          </cell>
        </row>
        <row r="3297">
          <cell r="A3297" t="str">
            <v>25.02.08.99</v>
          </cell>
          <cell r="B3297" t="str">
            <v>ESCAV.FUND.BUEIRO OU DRENO C/EXPL.ATE 2M</v>
          </cell>
          <cell r="C3297" t="str">
            <v>m3</v>
          </cell>
          <cell r="D3297">
            <v>213.04</v>
          </cell>
          <cell r="E3297">
            <v>144.40493468795358</v>
          </cell>
        </row>
        <row r="3298">
          <cell r="A3298" t="str">
            <v>25.02.09.99</v>
          </cell>
          <cell r="B3298" t="str">
            <v>ACRESC.ESC.ENS.EXPL.C/1,5M PROF.ALEM 2M</v>
          </cell>
          <cell r="C3298" t="str">
            <v>m3</v>
          </cell>
          <cell r="D3298">
            <v>19.55</v>
          </cell>
          <cell r="E3298">
            <v>13.251088534107405</v>
          </cell>
        </row>
        <row r="3299">
          <cell r="A3299" t="str">
            <v>25.02.10.99</v>
          </cell>
          <cell r="B3299" t="str">
            <v>ESCAV.FUND.DENTRO ENSEC. SEM EXPL.ATE 3M</v>
          </cell>
          <cell r="C3299" t="str">
            <v>m3</v>
          </cell>
          <cell r="D3299">
            <v>55.75</v>
          </cell>
          <cell r="E3299">
            <v>37.786647314949207</v>
          </cell>
        </row>
        <row r="3300">
          <cell r="A3300" t="str">
            <v>25.02.11.99</v>
          </cell>
          <cell r="B3300" t="str">
            <v>ACR.P/ESCAV.ENSEC.P/CADA1,0M PROF.ALEM3M</v>
          </cell>
          <cell r="C3300" t="str">
            <v>m3</v>
          </cell>
          <cell r="D3300">
            <v>11.07</v>
          </cell>
          <cell r="E3300">
            <v>7.5036284470246741</v>
          </cell>
        </row>
        <row r="3301">
          <cell r="A3301" t="str">
            <v>25.02.12.99</v>
          </cell>
          <cell r="B3301" t="str">
            <v>ESCAV.FUND.DENTRO ENSEC.C/EXPL.ATE  3M</v>
          </cell>
          <cell r="C3301" t="str">
            <v>m3</v>
          </cell>
          <cell r="D3301">
            <v>178.33</v>
          </cell>
          <cell r="E3301">
            <v>120.87808417997098</v>
          </cell>
        </row>
        <row r="3302">
          <cell r="A3302" t="str">
            <v>25.02.13.99</v>
          </cell>
          <cell r="B3302" t="str">
            <v>ACRESC.P/ESC.ENSEC.C/EXPL.C/1,5M ALEM 3M</v>
          </cell>
          <cell r="C3302" t="str">
            <v>m3</v>
          </cell>
          <cell r="D3302">
            <v>19.55</v>
          </cell>
          <cell r="E3302">
            <v>13.251088534107405</v>
          </cell>
        </row>
        <row r="3303">
          <cell r="A3303" t="str">
            <v>25.03.01.99</v>
          </cell>
          <cell r="B3303" t="str">
            <v>PAREDE ENSECADEIRA COM PRANCHA-ESP.0,05M</v>
          </cell>
          <cell r="C3303" t="str">
            <v>m2</v>
          </cell>
          <cell r="D3303">
            <v>219.05</v>
          </cell>
          <cell r="E3303">
            <v>148.47605224963715</v>
          </cell>
        </row>
        <row r="3304">
          <cell r="A3304" t="str">
            <v>25.03.02.99</v>
          </cell>
          <cell r="B3304" t="str">
            <v>PAREDE ENSECADEIRA C/PRANCHA-ESP.0,075M</v>
          </cell>
          <cell r="C3304" t="str">
            <v>m2</v>
          </cell>
          <cell r="D3304">
            <v>306.3</v>
          </cell>
          <cell r="E3304">
            <v>207.61248185776486</v>
          </cell>
        </row>
        <row r="3305">
          <cell r="A3305" t="str">
            <v>25.03.03.99</v>
          </cell>
          <cell r="B3305" t="str">
            <v>PAREDE ENSECADEIRA COM PERFIL METALICO</v>
          </cell>
          <cell r="C3305" t="str">
            <v>m2</v>
          </cell>
          <cell r="D3305">
            <v>421.98</v>
          </cell>
          <cell r="E3305">
            <v>286.02322206095795</v>
          </cell>
        </row>
        <row r="3306">
          <cell r="A3306" t="str">
            <v>25.03.04.01.99</v>
          </cell>
          <cell r="B3306" t="str">
            <v>ENSECADEIRA COM SACOS DE AREIA</v>
          </cell>
          <cell r="C3306" t="str">
            <v>m3</v>
          </cell>
          <cell r="D3306">
            <v>389.49</v>
          </cell>
          <cell r="E3306">
            <v>264.0058055152395</v>
          </cell>
        </row>
        <row r="3307">
          <cell r="A3307" t="str">
            <v>25.03.04.03.99</v>
          </cell>
          <cell r="B3307" t="str">
            <v>SOLO CIMENTO ENSACADO, COM TEOR DE CIMENTO A 4%</v>
          </cell>
          <cell r="C3307" t="str">
            <v>m3</v>
          </cell>
          <cell r="D3307">
            <v>196.66</v>
          </cell>
          <cell r="E3307">
            <v>133.30188679245285</v>
          </cell>
        </row>
        <row r="3308">
          <cell r="A3308" t="str">
            <v>25.03.04.04.99</v>
          </cell>
          <cell r="B3308" t="str">
            <v>SOLO CIMENTO ENSACADO, COM TEOR DE CIMENTO A 6%</v>
          </cell>
          <cell r="C3308" t="str">
            <v>m3</v>
          </cell>
          <cell r="D3308">
            <v>221.1</v>
          </cell>
          <cell r="E3308">
            <v>149.86211901306243</v>
          </cell>
        </row>
        <row r="3309">
          <cell r="A3309" t="str">
            <v>25.03.04.99</v>
          </cell>
          <cell r="B3309" t="str">
            <v>ARGILA ENCH.ENSECADEIRA,INCL.APILOAMENTO</v>
          </cell>
          <cell r="C3309" t="str">
            <v>m3</v>
          </cell>
          <cell r="D3309">
            <v>53.41</v>
          </cell>
          <cell r="E3309">
            <v>36.204644412191584</v>
          </cell>
        </row>
        <row r="3310">
          <cell r="A3310" t="str">
            <v>25.03.05.99</v>
          </cell>
          <cell r="B3310" t="str">
            <v>ESGOTAMENTO CONTINUO AGUA</v>
          </cell>
          <cell r="C3310" t="str">
            <v>m3</v>
          </cell>
          <cell r="D3310">
            <v>2.17</v>
          </cell>
          <cell r="E3310">
            <v>1.4731494920174166</v>
          </cell>
        </row>
        <row r="3311">
          <cell r="A3311" t="str">
            <v>25.03.06.99</v>
          </cell>
          <cell r="B3311" t="str">
            <v>ESCORAMENTO DE VALAS/CAVAS P/FUND.CONT.</v>
          </cell>
          <cell r="C3311" t="str">
            <v>m2</v>
          </cell>
          <cell r="D3311">
            <v>102.8</v>
          </cell>
          <cell r="E3311">
            <v>69.680696661828733</v>
          </cell>
        </row>
        <row r="3312">
          <cell r="A3312" t="str">
            <v>25.03.07.99</v>
          </cell>
          <cell r="B3312" t="str">
            <v>ESCORAMENTO DE VALAS/CAVAS P/FUND.DESC.</v>
          </cell>
          <cell r="C3312" t="str">
            <v>m2</v>
          </cell>
          <cell r="D3312">
            <v>68.760000000000005</v>
          </cell>
          <cell r="E3312">
            <v>46.60377358490566</v>
          </cell>
        </row>
        <row r="3313">
          <cell r="A3313" t="str">
            <v>25.03.08.99</v>
          </cell>
          <cell r="B3313" t="str">
            <v>ESCORAMENTO PARA FORMAS</v>
          </cell>
          <cell r="C3313" t="str">
            <v>m2</v>
          </cell>
          <cell r="D3313">
            <v>43.83</v>
          </cell>
          <cell r="E3313">
            <v>29.709724238026126</v>
          </cell>
        </row>
        <row r="3314">
          <cell r="A3314" t="str">
            <v>25.04.01.99</v>
          </cell>
          <cell r="B3314" t="str">
            <v>ESTACA CONCRETO PRE-MOLDADO - 20/25T</v>
          </cell>
          <cell r="C3314" t="str">
            <v>m</v>
          </cell>
          <cell r="D3314">
            <v>99.62</v>
          </cell>
          <cell r="E3314">
            <v>67.525399129172712</v>
          </cell>
        </row>
        <row r="3315">
          <cell r="A3315" t="str">
            <v>25.04.02.99</v>
          </cell>
          <cell r="B3315" t="str">
            <v>ESTACA CONCRETO PRE-MOLDADO - 30/35T</v>
          </cell>
          <cell r="C3315" t="str">
            <v>m</v>
          </cell>
          <cell r="D3315">
            <v>106.17</v>
          </cell>
          <cell r="E3315">
            <v>71.966618287373009</v>
          </cell>
        </row>
        <row r="3316">
          <cell r="A3316" t="str">
            <v>25.04.03.99</v>
          </cell>
          <cell r="B3316" t="str">
            <v>ESTACA CONCRETO PRE-MOLDADO - 40/45T</v>
          </cell>
          <cell r="C3316" t="str">
            <v>m</v>
          </cell>
          <cell r="D3316">
            <v>127.29</v>
          </cell>
          <cell r="E3316">
            <v>86.277213352685052</v>
          </cell>
        </row>
        <row r="3317">
          <cell r="A3317" t="str">
            <v>25.04.04.99</v>
          </cell>
          <cell r="B3317" t="str">
            <v>ESTACA CONCRETO PRE-MOLDADO - 50/60T</v>
          </cell>
          <cell r="C3317" t="str">
            <v>m</v>
          </cell>
          <cell r="D3317">
            <v>149.30000000000001</v>
          </cell>
          <cell r="E3317">
            <v>101.19738751814224</v>
          </cell>
        </row>
        <row r="3318">
          <cell r="A3318" t="str">
            <v>25.04.05.99</v>
          </cell>
          <cell r="B3318" t="str">
            <v>ESTACA CONCRETO PRE-MOLDADO - 70/80T</v>
          </cell>
          <cell r="C3318" t="str">
            <v>m</v>
          </cell>
          <cell r="D3318">
            <v>210.22</v>
          </cell>
          <cell r="E3318">
            <v>142.48911465892598</v>
          </cell>
        </row>
        <row r="3319">
          <cell r="A3319" t="str">
            <v>25.04.06.99</v>
          </cell>
          <cell r="B3319" t="str">
            <v>ESTACA METALICA, FORNEC. E CRAVACAO</v>
          </cell>
          <cell r="C3319" t="str">
            <v>kg</v>
          </cell>
          <cell r="D3319">
            <v>9.99</v>
          </cell>
          <cell r="E3319">
            <v>6.7706821480406392</v>
          </cell>
        </row>
        <row r="3320">
          <cell r="A3320" t="str">
            <v>25.04.07.99</v>
          </cell>
          <cell r="B3320" t="str">
            <v>ESTACA DE MADEIRA D=20CM - 8 TON</v>
          </cell>
          <cell r="C3320" t="str">
            <v>m</v>
          </cell>
          <cell r="D3320">
            <v>81.819999999999993</v>
          </cell>
          <cell r="E3320">
            <v>55.457184325108862</v>
          </cell>
        </row>
        <row r="3321">
          <cell r="A3321" t="str">
            <v>25.04.08.99</v>
          </cell>
          <cell r="B3321" t="str">
            <v>ESTACA DE MADEIRA D=25CM - 15TON</v>
          </cell>
          <cell r="C3321" t="str">
            <v>m</v>
          </cell>
          <cell r="D3321">
            <v>91.8</v>
          </cell>
          <cell r="E3321">
            <v>62.220609579100149</v>
          </cell>
        </row>
        <row r="3322">
          <cell r="A3322" t="str">
            <v>25.04.09.99</v>
          </cell>
          <cell r="B3322" t="str">
            <v>ESTACA RAIZ EM SOLO D=15CM</v>
          </cell>
          <cell r="C3322" t="str">
            <v>m</v>
          </cell>
          <cell r="D3322">
            <v>287.07</v>
          </cell>
          <cell r="E3322">
            <v>194.57910014513789</v>
          </cell>
        </row>
        <row r="3323">
          <cell r="A3323" t="str">
            <v>25.04.10.99</v>
          </cell>
          <cell r="B3323" t="str">
            <v>ESTACA RAIZ EM SOLO D=16CM</v>
          </cell>
          <cell r="C3323" t="str">
            <v>m</v>
          </cell>
          <cell r="D3323">
            <v>309.63</v>
          </cell>
          <cell r="E3323">
            <v>209.86937590711176</v>
          </cell>
        </row>
        <row r="3324">
          <cell r="A3324" t="str">
            <v>25.04.11.99</v>
          </cell>
          <cell r="B3324" t="str">
            <v>ESTACA RAIZ EM SOLO D=20CM</v>
          </cell>
          <cell r="C3324" t="str">
            <v>m</v>
          </cell>
          <cell r="D3324">
            <v>369.42</v>
          </cell>
          <cell r="E3324">
            <v>250.39912917271411</v>
          </cell>
        </row>
        <row r="3325">
          <cell r="A3325" t="str">
            <v>25.04.12.99</v>
          </cell>
          <cell r="B3325" t="str">
            <v>ESTACA RAIZ EM SOLO D=25CM</v>
          </cell>
          <cell r="C3325" t="str">
            <v>m</v>
          </cell>
          <cell r="D3325">
            <v>447.71</v>
          </cell>
          <cell r="E3325">
            <v>303.46879535558782</v>
          </cell>
        </row>
        <row r="3326">
          <cell r="A3326" t="str">
            <v>25.04.13.99</v>
          </cell>
          <cell r="B3326" t="str">
            <v>ESTACA RAIZ EM SOLO D=31CM</v>
          </cell>
          <cell r="C3326" t="str">
            <v>m</v>
          </cell>
          <cell r="D3326">
            <v>541.66</v>
          </cell>
          <cell r="E3326">
            <v>367.14804063860669</v>
          </cell>
        </row>
        <row r="3327">
          <cell r="A3327" t="str">
            <v>25.04.14.99</v>
          </cell>
          <cell r="B3327" t="str">
            <v>ESTACA RAIZ EM SOLO D=40CM</v>
          </cell>
          <cell r="C3327" t="str">
            <v>m</v>
          </cell>
          <cell r="D3327">
            <v>767.43</v>
          </cell>
          <cell r="E3327">
            <v>520.17416545718436</v>
          </cell>
        </row>
        <row r="3328">
          <cell r="A3328" t="str">
            <v>25.04.15.99</v>
          </cell>
          <cell r="B3328" t="str">
            <v>ESTACA RAIZ EM ROCHA ALTERADA D=15CM</v>
          </cell>
          <cell r="C3328" t="str">
            <v>m</v>
          </cell>
          <cell r="D3328">
            <v>629.97</v>
          </cell>
          <cell r="E3328">
            <v>427.00290275761972</v>
          </cell>
        </row>
        <row r="3329">
          <cell r="A3329" t="str">
            <v>25.04.16.99</v>
          </cell>
          <cell r="B3329" t="str">
            <v>ESTACA RAIZ EM ROCHA ALTERADA D=16CM</v>
          </cell>
          <cell r="C3329" t="str">
            <v>m</v>
          </cell>
          <cell r="D3329">
            <v>670.23</v>
          </cell>
          <cell r="E3329">
            <v>454.29608127721337</v>
          </cell>
        </row>
        <row r="3330">
          <cell r="A3330" t="str">
            <v>25.04.17.99</v>
          </cell>
          <cell r="B3330" t="str">
            <v>ESTACA RAIZ EM ROCHA ALTERADA D=20CM</v>
          </cell>
          <cell r="C3330" t="str">
            <v>m</v>
          </cell>
          <cell r="D3330">
            <v>813.3</v>
          </cell>
          <cell r="E3330">
            <v>551.26995645863576</v>
          </cell>
        </row>
        <row r="3331">
          <cell r="A3331" t="str">
            <v>25.04.18.99</v>
          </cell>
          <cell r="B3331" t="str">
            <v>ESTACA RAIZ EM ROCHA ALTERADA D=25CM</v>
          </cell>
          <cell r="C3331" t="str">
            <v>m</v>
          </cell>
          <cell r="D3331">
            <v>940.91</v>
          </cell>
          <cell r="E3331">
            <v>637.76487663280125</v>
          </cell>
        </row>
        <row r="3332">
          <cell r="A3332" t="str">
            <v>25.04.19.99</v>
          </cell>
          <cell r="B3332" t="str">
            <v>ESTACA RAIZ EM ROCHA ALTERADA D=31CM</v>
          </cell>
          <cell r="C3332" t="str">
            <v>m</v>
          </cell>
          <cell r="D3332">
            <v>1195.17</v>
          </cell>
          <cell r="E3332">
            <v>810.10885341074027</v>
          </cell>
        </row>
        <row r="3333">
          <cell r="A3333" t="str">
            <v>25.04.20.99</v>
          </cell>
          <cell r="B3333" t="str">
            <v>ESTACA RAIZ EM ROCHA ALTERADA D=40CM</v>
          </cell>
          <cell r="C3333" t="str">
            <v>m</v>
          </cell>
          <cell r="D3333">
            <v>1531.18</v>
          </cell>
          <cell r="E3333">
            <v>1037.8592162554428</v>
          </cell>
        </row>
        <row r="3334">
          <cell r="A3334" t="str">
            <v>25.04.21.99</v>
          </cell>
          <cell r="B3334" t="str">
            <v>TAXA DE INSTALACAO EQUIPAM.ESTACA RAIZ</v>
          </cell>
          <cell r="C3334" t="str">
            <v>un</v>
          </cell>
          <cell r="D3334">
            <v>21349.27</v>
          </cell>
          <cell r="E3334">
            <v>14470.907111756169</v>
          </cell>
        </row>
        <row r="3335">
          <cell r="A3335" t="str">
            <v>25.04.23.01.99</v>
          </cell>
          <cell r="B3335" t="str">
            <v>ESTACA TIPO STRAUSS D=32CM</v>
          </cell>
          <cell r="C3335" t="str">
            <v>m</v>
          </cell>
          <cell r="D3335">
            <v>89.01</v>
          </cell>
          <cell r="E3335">
            <v>60.333817126269963</v>
          </cell>
        </row>
        <row r="3336">
          <cell r="A3336" t="str">
            <v>25.04.28.99</v>
          </cell>
          <cell r="B3336" t="str">
            <v>TAXA MOBIL. DE EQUIPAMENTO BATE-ESTACA</v>
          </cell>
          <cell r="C3336" t="str">
            <v>un</v>
          </cell>
          <cell r="D3336">
            <v>6562.68</v>
          </cell>
          <cell r="E3336">
            <v>4448.3018867924529</v>
          </cell>
        </row>
        <row r="3337">
          <cell r="A3337" t="str">
            <v>25.05.01.99</v>
          </cell>
          <cell r="B3337" t="str">
            <v>ANDAIME DE MADEIRA</v>
          </cell>
          <cell r="C3337" t="str">
            <v>m3</v>
          </cell>
          <cell r="D3337">
            <v>15.05</v>
          </cell>
          <cell r="E3337">
            <v>10.203193033381714</v>
          </cell>
        </row>
        <row r="3338">
          <cell r="A3338" t="str">
            <v>25.05.02.99</v>
          </cell>
          <cell r="B3338" t="str">
            <v>ANDAIME TUBULAR</v>
          </cell>
          <cell r="C3338" t="str">
            <v>m3</v>
          </cell>
          <cell r="D3338">
            <v>20.67</v>
          </cell>
          <cell r="E3338">
            <v>14.013062409288825</v>
          </cell>
        </row>
        <row r="3339">
          <cell r="A3339" t="str">
            <v>25.06.01.99</v>
          </cell>
          <cell r="B3339" t="str">
            <v>FORMA PLANA PARA CONCRETO ARMADO COMUM</v>
          </cell>
          <cell r="C3339" t="str">
            <v>m2</v>
          </cell>
          <cell r="D3339">
            <v>87.79</v>
          </cell>
          <cell r="E3339">
            <v>59.506531204644418</v>
          </cell>
        </row>
        <row r="3340">
          <cell r="A3340" t="str">
            <v>25.06.02.99</v>
          </cell>
          <cell r="B3340" t="str">
            <v>FORMA PL.P/CONCRETO PROTENDIDO OU APAR.</v>
          </cell>
          <cell r="C3340" t="str">
            <v>m2</v>
          </cell>
          <cell r="D3340">
            <v>99.41</v>
          </cell>
          <cell r="E3340">
            <v>67.380261248185775</v>
          </cell>
        </row>
        <row r="3341">
          <cell r="A3341" t="str">
            <v>25.07.01.99</v>
          </cell>
          <cell r="B3341" t="str">
            <v>BARRA DE ACO CA-25</v>
          </cell>
          <cell r="C3341" t="str">
            <v>kg</v>
          </cell>
          <cell r="D3341">
            <v>9.66</v>
          </cell>
          <cell r="E3341">
            <v>6.5457184325108857</v>
          </cell>
        </row>
        <row r="3342">
          <cell r="A3342" t="str">
            <v>25.07.02.99</v>
          </cell>
          <cell r="B3342" t="str">
            <v>BARRA DE ACO CA-50</v>
          </cell>
          <cell r="C3342" t="str">
            <v>kg</v>
          </cell>
          <cell r="D3342">
            <v>8.99</v>
          </cell>
          <cell r="E3342">
            <v>6.0957910014513796</v>
          </cell>
        </row>
        <row r="3343">
          <cell r="A3343" t="str">
            <v>25.07.03.99</v>
          </cell>
          <cell r="B3343" t="str">
            <v>BARRA DE ACO CA-60</v>
          </cell>
          <cell r="C3343" t="str">
            <v>kg</v>
          </cell>
          <cell r="D3343">
            <v>10.44</v>
          </cell>
          <cell r="E3343">
            <v>7.0754716981132084</v>
          </cell>
        </row>
        <row r="3344">
          <cell r="A3344" t="str">
            <v>25.07.04.99</v>
          </cell>
          <cell r="B3344" t="str">
            <v>ACO PARA CONCRETO PROTENDIDO</v>
          </cell>
          <cell r="C3344" t="str">
            <v>kg</v>
          </cell>
          <cell r="D3344">
            <v>20.53</v>
          </cell>
          <cell r="E3344">
            <v>13.918722786647315</v>
          </cell>
        </row>
        <row r="3345">
          <cell r="A3345" t="str">
            <v>25.07.05.99</v>
          </cell>
          <cell r="B3345" t="str">
            <v>TELA METALICA</v>
          </cell>
          <cell r="C3345" t="str">
            <v>kg</v>
          </cell>
          <cell r="D3345">
            <v>8.06</v>
          </cell>
          <cell r="E3345">
            <v>5.4644412191582008</v>
          </cell>
        </row>
        <row r="3346">
          <cell r="A3346" t="str">
            <v>25.07.06.99</v>
          </cell>
          <cell r="B3346" t="str">
            <v>ACO P/CONCRETO PROTENDIDO TIPO DYWIDAG</v>
          </cell>
          <cell r="C3346" t="str">
            <v>kg</v>
          </cell>
          <cell r="D3346">
            <v>32.380000000000003</v>
          </cell>
          <cell r="E3346">
            <v>21.944847605224965</v>
          </cell>
        </row>
        <row r="3347">
          <cell r="A3347" t="str">
            <v>25.08.02.99</v>
          </cell>
          <cell r="B3347" t="str">
            <v>AP.ANC.P/CABOS PROTEN.ATIVA 12 FIOS-8MM</v>
          </cell>
          <cell r="C3347" t="str">
            <v>un</v>
          </cell>
          <cell r="D3347">
            <v>773.76</v>
          </cell>
          <cell r="E3347">
            <v>524.47024673439773</v>
          </cell>
        </row>
        <row r="3348">
          <cell r="A3348" t="str">
            <v>25.08.03.99</v>
          </cell>
          <cell r="B3348" t="str">
            <v>AP.ANC.P/CABOS PROTEN.ATIVA 4FIOS-12,7MM</v>
          </cell>
          <cell r="C3348" t="str">
            <v>un</v>
          </cell>
          <cell r="D3348">
            <v>546.83000000000004</v>
          </cell>
          <cell r="E3348">
            <v>370.65312046444126</v>
          </cell>
        </row>
        <row r="3349">
          <cell r="A3349" t="str">
            <v>25.08.04.99</v>
          </cell>
          <cell r="B3349" t="str">
            <v>AP.ANC.P/CABOS PROTEN.ATIVA 6FIOS-12,7MM</v>
          </cell>
          <cell r="C3349" t="str">
            <v>un</v>
          </cell>
          <cell r="D3349">
            <v>745.01</v>
          </cell>
          <cell r="E3349">
            <v>504.97822931785203</v>
          </cell>
        </row>
        <row r="3350">
          <cell r="A3350" t="str">
            <v>25.08.05.99</v>
          </cell>
          <cell r="B3350" t="str">
            <v>AP.ANC.P/CABOS PROTEN.ATIV.12FIOS-12,7MM</v>
          </cell>
          <cell r="C3350" t="str">
            <v>un</v>
          </cell>
          <cell r="D3350">
            <v>1564.03</v>
          </cell>
          <cell r="E3350">
            <v>1060.1233671988389</v>
          </cell>
        </row>
        <row r="3351">
          <cell r="A3351" t="str">
            <v>25.08.06.99</v>
          </cell>
          <cell r="B3351" t="str">
            <v>AP.ANC.P/CABOS PROTEN.ATIV.19FIOS-12,7MM</v>
          </cell>
          <cell r="C3351" t="str">
            <v>un</v>
          </cell>
          <cell r="D3351">
            <v>2705.86</v>
          </cell>
          <cell r="E3351">
            <v>1834.0783744557332</v>
          </cell>
        </row>
        <row r="3352">
          <cell r="A3352" t="str">
            <v>25.08.07.99</v>
          </cell>
          <cell r="B3352" t="str">
            <v>AP.ANC.P/CABOS PROTEN.ATIV.22FIOS-12,7MM</v>
          </cell>
          <cell r="C3352" t="str">
            <v>un</v>
          </cell>
          <cell r="D3352">
            <v>3623.91</v>
          </cell>
          <cell r="E3352">
            <v>2456.3497822931786</v>
          </cell>
        </row>
        <row r="3353">
          <cell r="A3353" t="str">
            <v>25.08.09.99</v>
          </cell>
          <cell r="B3353" t="str">
            <v>AP.ANC.P/CABOS PROTEN.PAS. 4 FIOS-12,7MM</v>
          </cell>
          <cell r="C3353" t="str">
            <v>un</v>
          </cell>
          <cell r="D3353">
            <v>126.18</v>
          </cell>
          <cell r="E3353">
            <v>85.529753265602324</v>
          </cell>
        </row>
        <row r="3354">
          <cell r="A3354" t="str">
            <v>25.08.10.99</v>
          </cell>
          <cell r="B3354" t="str">
            <v>AP.ANC.P/CABOS PROTEN.PAS. 6 FIOS-12,7MM</v>
          </cell>
          <cell r="C3354" t="str">
            <v>un</v>
          </cell>
          <cell r="D3354">
            <v>167.51</v>
          </cell>
          <cell r="E3354">
            <v>113.5413642960813</v>
          </cell>
        </row>
        <row r="3355">
          <cell r="A3355" t="str">
            <v>25.08.11.99</v>
          </cell>
          <cell r="B3355" t="str">
            <v>AP.ANC.P/CABOS PROTEN.PAS. 12FIOS-12,7MM</v>
          </cell>
          <cell r="C3355" t="str">
            <v>un</v>
          </cell>
          <cell r="D3355">
            <v>605.21</v>
          </cell>
          <cell r="E3355">
            <v>410.22496371552978</v>
          </cell>
        </row>
        <row r="3356">
          <cell r="A3356" t="str">
            <v>25.08.12.99</v>
          </cell>
          <cell r="B3356" t="str">
            <v>AP.ANC.P/CABOS PROTEN.PAS. 19FIOS-12,7MM</v>
          </cell>
          <cell r="C3356" t="str">
            <v>un</v>
          </cell>
          <cell r="D3356">
            <v>1148.75</v>
          </cell>
          <cell r="E3356">
            <v>778.64296081277223</v>
          </cell>
        </row>
        <row r="3357">
          <cell r="A3357" t="str">
            <v>25.08.13.01.99</v>
          </cell>
          <cell r="B3357" t="str">
            <v>APARELHO DE ANCORAGEM ATIVO DE 4 FIOS DE Ã 5/8" (15,2MM)</v>
          </cell>
          <cell r="C3357" t="str">
            <v>un</v>
          </cell>
          <cell r="D3357">
            <v>720.48</v>
          </cell>
          <cell r="E3357">
            <v>488.35268505079836</v>
          </cell>
        </row>
        <row r="3358">
          <cell r="A3358" t="str">
            <v>25.08.13.02.99</v>
          </cell>
          <cell r="B3358" t="str">
            <v>APARELHO DE ANCORAGEM ATIVO DE 12 FIOS DE Ã 5/8" (15,2MM)</v>
          </cell>
          <cell r="C3358" t="str">
            <v>un</v>
          </cell>
          <cell r="D3358">
            <v>2376.4699999999998</v>
          </cell>
          <cell r="E3358">
            <v>1610.8127721335268</v>
          </cell>
        </row>
        <row r="3359">
          <cell r="A3359" t="str">
            <v>25.08.13.03.99</v>
          </cell>
          <cell r="B3359" t="str">
            <v>APARELHO DE ANCORAGEM ATIVO DE 15 FIOS DE Ã 5/8" (15,2MM)</v>
          </cell>
          <cell r="C3359" t="str">
            <v>un</v>
          </cell>
          <cell r="D3359">
            <v>3336.21</v>
          </cell>
          <cell r="E3359">
            <v>2261.3425253991295</v>
          </cell>
        </row>
        <row r="3360">
          <cell r="A3360" t="str">
            <v>25.08.13.04.99</v>
          </cell>
          <cell r="B3360" t="str">
            <v>APARELHO DE ANCORAGEM ATIVO DE 19 FIOS DE Ã 5/8" (15,2MM)</v>
          </cell>
          <cell r="C3360" t="str">
            <v>un</v>
          </cell>
          <cell r="D3360">
            <v>4154.97</v>
          </cell>
          <cell r="E3360">
            <v>2816.3134978229323</v>
          </cell>
        </row>
        <row r="3361">
          <cell r="A3361" t="str">
            <v>25.08.15.01.99</v>
          </cell>
          <cell r="B3361" t="str">
            <v>TIRANTE  40TF 5 FIOS D=1/2" FORN. E INST</v>
          </cell>
          <cell r="C3361" t="str">
            <v>m</v>
          </cell>
          <cell r="D3361">
            <v>206.06</v>
          </cell>
          <cell r="E3361">
            <v>139.6734397677794</v>
          </cell>
        </row>
        <row r="3362">
          <cell r="A3362" t="str">
            <v>25.08.15.02.99</v>
          </cell>
          <cell r="B3362" t="str">
            <v>TIRANTE  60TF 8 FIOS D=1/2" FORN. E INST</v>
          </cell>
          <cell r="C3362" t="str">
            <v>m</v>
          </cell>
          <cell r="D3362">
            <v>235.53</v>
          </cell>
          <cell r="E3362">
            <v>159.64441219158203</v>
          </cell>
        </row>
        <row r="3363">
          <cell r="A3363" t="str">
            <v>25.08.15.03.99</v>
          </cell>
          <cell r="B3363" t="str">
            <v>TIRANTE  80TF 10 FIOS D=1/2" FORN.E INST</v>
          </cell>
          <cell r="C3363" t="str">
            <v>m</v>
          </cell>
          <cell r="D3363">
            <v>266.73</v>
          </cell>
          <cell r="E3363">
            <v>180.79100145137883</v>
          </cell>
        </row>
        <row r="3364">
          <cell r="A3364" t="str">
            <v>25.08.15.04.99</v>
          </cell>
          <cell r="B3364" t="str">
            <v>TIRAN.100TF 12 FIOS D=1/2" FORN.E INST.</v>
          </cell>
          <cell r="C3364" t="str">
            <v>m</v>
          </cell>
          <cell r="D3364">
            <v>291.37</v>
          </cell>
          <cell r="E3364">
            <v>197.49637155297532</v>
          </cell>
        </row>
        <row r="3365">
          <cell r="A3365" t="str">
            <v>25.08.16.01.99</v>
          </cell>
          <cell r="B3365" t="str">
            <v>TERMO FIXO P/TIRANTES 40TF 5 FIOS D=1/2"</v>
          </cell>
          <cell r="C3365" t="str">
            <v>un</v>
          </cell>
          <cell r="D3365">
            <v>1172.8900000000001</v>
          </cell>
          <cell r="E3365">
            <v>795.00725689404942</v>
          </cell>
        </row>
        <row r="3366">
          <cell r="A3366" t="str">
            <v>25.08.16.02.99</v>
          </cell>
          <cell r="B3366" t="str">
            <v>TERMO FIXO P/TIRANTES 60TF 8 FIOS D=1/2"</v>
          </cell>
          <cell r="C3366" t="str">
            <v>un</v>
          </cell>
          <cell r="D3366">
            <v>1714.63</v>
          </cell>
          <cell r="E3366">
            <v>1162.2060957910014</v>
          </cell>
        </row>
        <row r="3367">
          <cell r="A3367" t="str">
            <v>25.08.16.03.99</v>
          </cell>
          <cell r="B3367" t="str">
            <v>TERMO FIXO P/TIRANTES 80TF 10FIOS D=1/2"</v>
          </cell>
          <cell r="C3367" t="str">
            <v>un</v>
          </cell>
          <cell r="D3367">
            <v>1848.07</v>
          </cell>
          <cell r="E3367">
            <v>1252.6560232220611</v>
          </cell>
        </row>
        <row r="3368">
          <cell r="A3368" t="str">
            <v>25.08.16.04.99</v>
          </cell>
          <cell r="B3368" t="str">
            <v>TERMO FIXO P/TIRANTES 100TF 12F D=1/2"</v>
          </cell>
          <cell r="C3368" t="str">
            <v>un</v>
          </cell>
          <cell r="D3368">
            <v>1994.8</v>
          </cell>
          <cell r="E3368">
            <v>1352.11175616836</v>
          </cell>
        </row>
        <row r="3369">
          <cell r="A3369" t="str">
            <v>25.09.01.99</v>
          </cell>
          <cell r="B3369" t="str">
            <v>CONCRETO FCK 10 MPA</v>
          </cell>
          <cell r="C3369" t="str">
            <v>m3</v>
          </cell>
          <cell r="D3369">
            <v>439.47</v>
          </cell>
          <cell r="E3369">
            <v>297.88098693759076</v>
          </cell>
        </row>
        <row r="3370">
          <cell r="A3370" t="str">
            <v>25.09.02.99</v>
          </cell>
          <cell r="B3370" t="str">
            <v>CONCRETO FCK 15 MPA</v>
          </cell>
          <cell r="C3370" t="str">
            <v>m3</v>
          </cell>
          <cell r="D3370">
            <v>488.09</v>
          </cell>
          <cell r="E3370">
            <v>330.83454281567492</v>
          </cell>
        </row>
        <row r="3371">
          <cell r="A3371" t="str">
            <v>25.09.03.99</v>
          </cell>
          <cell r="B3371" t="str">
            <v>CONCRETO FCK 18 MPA</v>
          </cell>
          <cell r="C3371" t="str">
            <v>m3</v>
          </cell>
          <cell r="D3371">
            <v>499.03</v>
          </cell>
          <cell r="E3371">
            <v>338.25108853410745</v>
          </cell>
        </row>
        <row r="3372">
          <cell r="A3372" t="str">
            <v>25.09.04.99</v>
          </cell>
          <cell r="B3372" t="str">
            <v>CONCRETO FCK 20 MPA</v>
          </cell>
          <cell r="C3372" t="str">
            <v>m3</v>
          </cell>
          <cell r="D3372">
            <v>523.72</v>
          </cell>
          <cell r="E3372">
            <v>354.98548621190133</v>
          </cell>
        </row>
        <row r="3373">
          <cell r="A3373" t="str">
            <v>25.09.05.99</v>
          </cell>
          <cell r="B3373" t="str">
            <v>CONCRETO FCK 25 MPA</v>
          </cell>
          <cell r="C3373" t="str">
            <v>m3</v>
          </cell>
          <cell r="D3373">
            <v>538.80999999999995</v>
          </cell>
          <cell r="E3373">
            <v>365.21770682148042</v>
          </cell>
        </row>
        <row r="3374">
          <cell r="A3374" t="str">
            <v>25.09.06.99</v>
          </cell>
          <cell r="B3374" t="str">
            <v>CONCRETO FCK 30 MPA</v>
          </cell>
          <cell r="C3374" t="str">
            <v>m3</v>
          </cell>
          <cell r="D3374">
            <v>558</v>
          </cell>
          <cell r="E3374">
            <v>378.22206095791006</v>
          </cell>
        </row>
        <row r="3375">
          <cell r="A3375" t="str">
            <v>25.09.07.99</v>
          </cell>
          <cell r="B3375" t="str">
            <v>CONCRETO FCK 35 MPA</v>
          </cell>
          <cell r="C3375" t="str">
            <v>m3</v>
          </cell>
          <cell r="D3375">
            <v>570.41</v>
          </cell>
          <cell r="E3375">
            <v>386.63280116110303</v>
          </cell>
        </row>
        <row r="3376">
          <cell r="A3376" t="str">
            <v>25.09.08.99</v>
          </cell>
          <cell r="B3376" t="str">
            <v>CONCRETO CICLOPICO</v>
          </cell>
          <cell r="C3376" t="str">
            <v>m3</v>
          </cell>
          <cell r="D3376">
            <v>445.71</v>
          </cell>
          <cell r="E3376">
            <v>302.11175616835999</v>
          </cell>
        </row>
        <row r="3377">
          <cell r="A3377" t="str">
            <v>25.09.10.99</v>
          </cell>
          <cell r="B3377" t="str">
            <v>CONCRETO PROJETADO</v>
          </cell>
          <cell r="C3377" t="str">
            <v>m3</v>
          </cell>
          <cell r="D3377">
            <v>1437.2</v>
          </cell>
          <cell r="E3377">
            <v>974.15820029027589</v>
          </cell>
        </row>
        <row r="3378">
          <cell r="A3378" t="str">
            <v>25.09.11.99</v>
          </cell>
          <cell r="B3378" t="str">
            <v>BOMBEAMENTO CONCRETO QUALQUER RESIST.</v>
          </cell>
          <cell r="C3378" t="str">
            <v>m3</v>
          </cell>
          <cell r="D3378">
            <v>50.16</v>
          </cell>
          <cell r="E3378">
            <v>33.998548621190132</v>
          </cell>
        </row>
        <row r="3379">
          <cell r="A3379" t="str">
            <v>25.09.12.99</v>
          </cell>
          <cell r="B3379" t="str">
            <v>INJECAO DE NATA DE CIMENTO</v>
          </cell>
          <cell r="C3379" t="str">
            <v>kg</v>
          </cell>
          <cell r="D3379">
            <v>2.93</v>
          </cell>
          <cell r="E3379">
            <v>1.9883889695210453</v>
          </cell>
        </row>
        <row r="3380">
          <cell r="A3380" t="str">
            <v>25.09.15.99</v>
          </cell>
          <cell r="B3380" t="str">
            <v>CONCRETO FCK 40 MPA</v>
          </cell>
          <cell r="C3380" t="str">
            <v>m3</v>
          </cell>
          <cell r="D3380">
            <v>605.54999999999995</v>
          </cell>
          <cell r="E3380">
            <v>410.44992743105956</v>
          </cell>
        </row>
        <row r="3381">
          <cell r="A3381" t="str">
            <v>25.09.16.99</v>
          </cell>
          <cell r="B3381" t="str">
            <v>CONCRETO FCK 45 MPA</v>
          </cell>
          <cell r="C3381" t="str">
            <v>m3</v>
          </cell>
          <cell r="D3381">
            <v>668.02</v>
          </cell>
          <cell r="E3381">
            <v>452.79390420899864</v>
          </cell>
        </row>
        <row r="3382">
          <cell r="A3382" t="str">
            <v>25.09.17.99</v>
          </cell>
          <cell r="B3382" t="str">
            <v>CONCRETO FCK 50 MPA</v>
          </cell>
          <cell r="C3382" t="str">
            <v>m3</v>
          </cell>
          <cell r="D3382">
            <v>691.13</v>
          </cell>
          <cell r="E3382">
            <v>468.46153846153845</v>
          </cell>
        </row>
        <row r="3383">
          <cell r="A3383" t="str">
            <v>25.10.01.99</v>
          </cell>
          <cell r="B3383" t="str">
            <v>PERF.P/DRENO E TIR. SOLO D=57,10MM(AX)</v>
          </cell>
          <cell r="C3383" t="str">
            <v>m</v>
          </cell>
          <cell r="D3383">
            <v>157.84</v>
          </cell>
          <cell r="E3383">
            <v>106.98838896952105</v>
          </cell>
        </row>
        <row r="3384">
          <cell r="A3384" t="str">
            <v>25.10.02.99</v>
          </cell>
          <cell r="B3384" t="str">
            <v>PERF.P/DRENO E TIR. SOLO D=73,00MM(BX)</v>
          </cell>
          <cell r="C3384" t="str">
            <v>m</v>
          </cell>
          <cell r="D3384">
            <v>159.02000000000001</v>
          </cell>
          <cell r="E3384">
            <v>107.78664731494921</v>
          </cell>
        </row>
        <row r="3385">
          <cell r="A3385" t="str">
            <v>25.10.03.99</v>
          </cell>
          <cell r="B3385" t="str">
            <v>PERF.P/DRENO E TIR. SOLO D=88,90MM(NX)</v>
          </cell>
          <cell r="C3385" t="str">
            <v>m</v>
          </cell>
          <cell r="D3385">
            <v>165.92</v>
          </cell>
          <cell r="E3385">
            <v>112.46008708272861</v>
          </cell>
        </row>
        <row r="3386">
          <cell r="A3386" t="str">
            <v>25.10.04.99</v>
          </cell>
          <cell r="B3386" t="str">
            <v>PERF.P/DRENO E TIR. SOLO D=114,30MM(HX)</v>
          </cell>
          <cell r="C3386" t="str">
            <v>m</v>
          </cell>
          <cell r="D3386">
            <v>169.92</v>
          </cell>
          <cell r="E3386">
            <v>115.17416545718434</v>
          </cell>
        </row>
        <row r="3387">
          <cell r="A3387" t="str">
            <v>25.10.05.99</v>
          </cell>
          <cell r="B3387" t="str">
            <v>PERF.P/DRENO E TIR.RCH.ALT.D=57,10MM(AX)</v>
          </cell>
          <cell r="C3387" t="str">
            <v>m</v>
          </cell>
          <cell r="D3387">
            <v>424.94</v>
          </cell>
          <cell r="E3387">
            <v>288.03338171262703</v>
          </cell>
        </row>
        <row r="3388">
          <cell r="A3388" t="str">
            <v>25.10.06.99</v>
          </cell>
          <cell r="B3388" t="str">
            <v>PERF.P/DRENO E TIR.RCH.ALT.D=73,00MM(BX)</v>
          </cell>
          <cell r="C3388" t="str">
            <v>m</v>
          </cell>
          <cell r="D3388">
            <v>485.64</v>
          </cell>
          <cell r="E3388">
            <v>329.1727140783745</v>
          </cell>
        </row>
        <row r="3389">
          <cell r="A3389" t="str">
            <v>25.10.07.99</v>
          </cell>
          <cell r="B3389" t="str">
            <v>PERF.P/DRENO E TIR.RCH.ALT.D=88,90MM(NX)</v>
          </cell>
          <cell r="C3389" t="str">
            <v>m</v>
          </cell>
          <cell r="D3389">
            <v>556.61</v>
          </cell>
          <cell r="E3389">
            <v>377.27866473149493</v>
          </cell>
        </row>
        <row r="3390">
          <cell r="A3390" t="str">
            <v>25.10.08.99</v>
          </cell>
          <cell r="B3390" t="str">
            <v>PERF.P/DRENO E TIR.RCH.ALT.D=114,3MM(HX)</v>
          </cell>
          <cell r="C3390" t="str">
            <v>m</v>
          </cell>
          <cell r="D3390">
            <v>694.7</v>
          </cell>
          <cell r="E3390">
            <v>470.87808417997104</v>
          </cell>
        </row>
        <row r="3391">
          <cell r="A3391" t="str">
            <v>25.10.09.99</v>
          </cell>
          <cell r="B3391" t="str">
            <v>PERF.P/DRENO E TIR.RCH SA D=57,10MM (AX)</v>
          </cell>
          <cell r="C3391" t="str">
            <v>m</v>
          </cell>
          <cell r="D3391">
            <v>644.66</v>
          </cell>
          <cell r="E3391">
            <v>436.95936139332366</v>
          </cell>
        </row>
        <row r="3392">
          <cell r="A3392" t="str">
            <v>25.10.10.99</v>
          </cell>
          <cell r="B3392" t="str">
            <v>PERF.P/DRENO E TIR.RCH SA D=73,00MM(BX)</v>
          </cell>
          <cell r="C3392" t="str">
            <v>m</v>
          </cell>
          <cell r="D3392">
            <v>735.24</v>
          </cell>
          <cell r="E3392">
            <v>498.35994194484766</v>
          </cell>
        </row>
        <row r="3393">
          <cell r="A3393" t="str">
            <v>25.10.11.99</v>
          </cell>
          <cell r="B3393" t="str">
            <v>PERF.P/DRENO E TIR.RCH. SA D=88,90MM(NX)</v>
          </cell>
          <cell r="C3393" t="str">
            <v>m</v>
          </cell>
          <cell r="D3393">
            <v>839.46</v>
          </cell>
          <cell r="E3393">
            <v>568.99854862119025</v>
          </cell>
        </row>
        <row r="3394">
          <cell r="A3394" t="str">
            <v>25.10.12.99</v>
          </cell>
          <cell r="B3394" t="str">
            <v>PERF.P/DRENO E TIR RCH SA D=114,30MM(HX)</v>
          </cell>
          <cell r="C3394" t="str">
            <v>m</v>
          </cell>
          <cell r="D3394">
            <v>1036.9000000000001</v>
          </cell>
          <cell r="E3394">
            <v>702.83018867924534</v>
          </cell>
        </row>
        <row r="3395">
          <cell r="A3395" t="str">
            <v>25.10.14.99</v>
          </cell>
          <cell r="B3395" t="str">
            <v>PERFURACAO MANUAL EM SOLO D=62,5MM OU D=2 1/2"</v>
          </cell>
          <cell r="C3395" t="str">
            <v>m</v>
          </cell>
          <cell r="D3395">
            <v>10.28</v>
          </cell>
          <cell r="E3395">
            <v>6.9666182873730049</v>
          </cell>
        </row>
        <row r="3396">
          <cell r="A3396" t="str">
            <v>25.10.15.99</v>
          </cell>
          <cell r="B3396" t="str">
            <v>PERFURAÇÃO MANUAL EM SOLO D=114,3MM OU D=4"</v>
          </cell>
          <cell r="C3396" t="str">
            <v>m</v>
          </cell>
          <cell r="D3396">
            <v>14.96</v>
          </cell>
          <cell r="E3396">
            <v>10.137880986937592</v>
          </cell>
        </row>
        <row r="3397">
          <cell r="A3397" t="str">
            <v>25.11.01.99</v>
          </cell>
          <cell r="B3397" t="str">
            <v>ENROCAMENTO PEDRA ARRUMADA</v>
          </cell>
          <cell r="C3397" t="str">
            <v>m3</v>
          </cell>
          <cell r="D3397">
            <v>227.44</v>
          </cell>
          <cell r="E3397">
            <v>154.16545718432511</v>
          </cell>
        </row>
        <row r="3398">
          <cell r="A3398" t="str">
            <v>25.11.02.99</v>
          </cell>
          <cell r="B3398" t="str">
            <v>ENROCAMENTO PEDRA ARRUMADA E REJUNTADA</v>
          </cell>
          <cell r="C3398" t="str">
            <v>m3</v>
          </cell>
          <cell r="D3398">
            <v>355.13</v>
          </cell>
          <cell r="E3398">
            <v>240.71117561683602</v>
          </cell>
        </row>
        <row r="3399">
          <cell r="A3399" t="str">
            <v>25.11.03.99</v>
          </cell>
          <cell r="B3399" t="str">
            <v>ENROCAMENTO PEDRA JOGADA</v>
          </cell>
          <cell r="C3399" t="str">
            <v>m3</v>
          </cell>
          <cell r="D3399">
            <v>148.5</v>
          </cell>
          <cell r="E3399">
            <v>100.65312046444122</v>
          </cell>
        </row>
        <row r="3400">
          <cell r="A3400" t="str">
            <v>25.11.04.99</v>
          </cell>
          <cell r="B3400" t="str">
            <v>GABIAO TIPO CAIXA LARGURA 50CM - TELA GALVANIZADA</v>
          </cell>
          <cell r="C3400" t="str">
            <v>m3</v>
          </cell>
          <cell r="D3400">
            <v>481.41</v>
          </cell>
          <cell r="E3400">
            <v>326.30624092888246</v>
          </cell>
        </row>
        <row r="3401">
          <cell r="A3401" t="str">
            <v>25.11.05.01.99</v>
          </cell>
          <cell r="B3401" t="str">
            <v>GABIAO TIPO COLCHAO ESPESSURA 17CM - TELA GALVANIZADA</v>
          </cell>
          <cell r="C3401" t="str">
            <v>m2</v>
          </cell>
          <cell r="D3401">
            <v>129.41999999999999</v>
          </cell>
          <cell r="E3401">
            <v>87.721335268505086</v>
          </cell>
        </row>
        <row r="3402">
          <cell r="A3402" t="str">
            <v>25.11.06.01.99</v>
          </cell>
          <cell r="B3402" t="str">
            <v>GABIAO TIPO COLCHAO ESPESSURA 23CM - TELA GALVANIZADA</v>
          </cell>
          <cell r="C3402" t="str">
            <v>m2</v>
          </cell>
          <cell r="D3402">
            <v>142.93</v>
          </cell>
          <cell r="E3402">
            <v>96.879535558780844</v>
          </cell>
        </row>
        <row r="3403">
          <cell r="A3403" t="str">
            <v>25.11.07.01.99</v>
          </cell>
          <cell r="B3403" t="str">
            <v>GABIAO TIPO COLCHAO ESPESSURA 30CM - TELA GALVANIZADA</v>
          </cell>
          <cell r="C3403" t="str">
            <v>m2</v>
          </cell>
          <cell r="D3403">
            <v>169.15</v>
          </cell>
          <cell r="E3403">
            <v>114.65166908563137</v>
          </cell>
        </row>
        <row r="3404">
          <cell r="A3404" t="str">
            <v>25.11.08.01.99</v>
          </cell>
          <cell r="B3404" t="str">
            <v>GABIAO TIPO COLCHAO ESPESSURA 17CM - TELA PVC</v>
          </cell>
          <cell r="C3404" t="str">
            <v>m2</v>
          </cell>
          <cell r="D3404">
            <v>162.59</v>
          </cell>
          <cell r="E3404">
            <v>110.20319303338174</v>
          </cell>
        </row>
        <row r="3405">
          <cell r="A3405" t="str">
            <v>25.11.09.01.99</v>
          </cell>
          <cell r="B3405" t="str">
            <v>GABIAO TIPO COLCHAO ESPESSURA 23CM - TELA PVC</v>
          </cell>
          <cell r="C3405" t="str">
            <v>m2</v>
          </cell>
          <cell r="D3405">
            <v>180.89</v>
          </cell>
          <cell r="E3405">
            <v>122.61248185776489</v>
          </cell>
        </row>
        <row r="3406">
          <cell r="A3406" t="str">
            <v>25.11.10.01.99</v>
          </cell>
          <cell r="B3406" t="str">
            <v>GABIAO TIPO COLCHAO ESPESSURA 30CM - TELA PVC</v>
          </cell>
          <cell r="C3406" t="str">
            <v>m2</v>
          </cell>
          <cell r="D3406">
            <v>203.54</v>
          </cell>
          <cell r="E3406">
            <v>137.96081277213355</v>
          </cell>
        </row>
        <row r="3407">
          <cell r="A3407" t="str">
            <v>25.11.11.99</v>
          </cell>
          <cell r="B3407" t="str">
            <v>GABIAO TIPO SACO - TELA GALVANIZADA</v>
          </cell>
          <cell r="C3407" t="str">
            <v>m3</v>
          </cell>
          <cell r="D3407">
            <v>436.76</v>
          </cell>
          <cell r="E3407">
            <v>296.04499274310598</v>
          </cell>
        </row>
        <row r="3408">
          <cell r="A3408" t="str">
            <v>25.12.02.99</v>
          </cell>
          <cell r="B3408" t="str">
            <v>CALCAMENTO CONCRETO FCK 15 MPA</v>
          </cell>
          <cell r="C3408" t="str">
            <v>m3</v>
          </cell>
          <cell r="D3408">
            <v>680.7</v>
          </cell>
          <cell r="E3408">
            <v>461.39332365747458</v>
          </cell>
        </row>
        <row r="3409">
          <cell r="A3409" t="str">
            <v>25.12.03.99</v>
          </cell>
          <cell r="B3409" t="str">
            <v>CALCAMENTO CONCRETO FCK 10 MPA</v>
          </cell>
          <cell r="C3409" t="str">
            <v>m3</v>
          </cell>
          <cell r="D3409">
            <v>629.66</v>
          </cell>
          <cell r="E3409">
            <v>426.79245283018872</v>
          </cell>
        </row>
        <row r="3410">
          <cell r="A3410" t="str">
            <v>25.13.01.99</v>
          </cell>
          <cell r="B3410" t="str">
            <v>ALVENARIA TIJOLO</v>
          </cell>
          <cell r="C3410" t="str">
            <v>m3</v>
          </cell>
          <cell r="D3410">
            <v>871.39</v>
          </cell>
          <cell r="E3410">
            <v>590.64586357039184</v>
          </cell>
        </row>
        <row r="3411">
          <cell r="A3411" t="str">
            <v>25.13.02.99</v>
          </cell>
          <cell r="B3411" t="str">
            <v>ALVENARIA DE PEDRA SECA</v>
          </cell>
          <cell r="C3411" t="str">
            <v>m3</v>
          </cell>
          <cell r="D3411">
            <v>321.70999999999998</v>
          </cell>
          <cell r="E3411">
            <v>218.0624092888244</v>
          </cell>
        </row>
        <row r="3412">
          <cell r="A3412" t="str">
            <v>25.13.04.99</v>
          </cell>
          <cell r="B3412" t="str">
            <v>ALVENARIA DE PEDRA ARGAMASSADA</v>
          </cell>
          <cell r="C3412" t="str">
            <v>m3</v>
          </cell>
          <cell r="D3412">
            <v>576.63</v>
          </cell>
          <cell r="E3412">
            <v>390.84905660377365</v>
          </cell>
        </row>
        <row r="3413">
          <cell r="A3413" t="str">
            <v>25.13.05.99</v>
          </cell>
          <cell r="B3413" t="str">
            <v>ALVENARIA DE BLOCO DE CONCRETO</v>
          </cell>
          <cell r="C3413" t="str">
            <v>m3</v>
          </cell>
          <cell r="D3413">
            <v>485.41</v>
          </cell>
          <cell r="E3413">
            <v>329.02031930333817</v>
          </cell>
        </row>
        <row r="3414">
          <cell r="A3414" t="str">
            <v>25.13.07.99</v>
          </cell>
          <cell r="B3414" t="str">
            <v>ARGAM.DE CIMENTO E AREIA TRACO 1:3 E=2CM</v>
          </cell>
          <cell r="C3414" t="str">
            <v>m2</v>
          </cell>
          <cell r="D3414">
            <v>36.67</v>
          </cell>
          <cell r="E3414">
            <v>24.854862119013063</v>
          </cell>
        </row>
        <row r="3415">
          <cell r="A3415" t="str">
            <v>25.14.02.99</v>
          </cell>
          <cell r="B3415" t="str">
            <v>MANTA GEOTEXTIL TECIDA</v>
          </cell>
          <cell r="C3415" t="str">
            <v>kg</v>
          </cell>
          <cell r="D3415">
            <v>41.19</v>
          </cell>
          <cell r="E3415">
            <v>27.917271407837447</v>
          </cell>
        </row>
        <row r="3416">
          <cell r="A3416" t="str">
            <v>25.15.01.99</v>
          </cell>
          <cell r="B3416" t="str">
            <v>FORNECIMENTO DE TUBO DRENO CONCRETO 15CM</v>
          </cell>
          <cell r="C3416" t="str">
            <v>m</v>
          </cell>
          <cell r="D3416">
            <v>32.86</v>
          </cell>
          <cell r="E3416">
            <v>22.271407837445576</v>
          </cell>
        </row>
        <row r="3417">
          <cell r="A3417" t="str">
            <v>25.15.02.99</v>
          </cell>
          <cell r="B3417" t="str">
            <v>FORNECIMENTO DE TUBO DRENO CONCRETO 20CM</v>
          </cell>
          <cell r="C3417" t="str">
            <v>m</v>
          </cell>
          <cell r="D3417">
            <v>39.799999999999997</v>
          </cell>
          <cell r="E3417">
            <v>26.973875181422354</v>
          </cell>
        </row>
        <row r="3418">
          <cell r="A3418" t="str">
            <v>25.15.03.99</v>
          </cell>
          <cell r="B3418" t="str">
            <v>FORNECIMENTO DE TUBO DRENO BARRO 15CM</v>
          </cell>
          <cell r="C3418" t="str">
            <v>m</v>
          </cell>
          <cell r="D3418">
            <v>21.97</v>
          </cell>
          <cell r="E3418">
            <v>14.891146589259797</v>
          </cell>
        </row>
        <row r="3419">
          <cell r="A3419" t="str">
            <v>25.15.04.99</v>
          </cell>
          <cell r="B3419" t="str">
            <v>FORNECIMENTO DE TUBO DRENO BARRO 20CM</v>
          </cell>
          <cell r="C3419" t="str">
            <v>m</v>
          </cell>
          <cell r="D3419">
            <v>32.840000000000003</v>
          </cell>
          <cell r="E3419">
            <v>22.256894049346883</v>
          </cell>
        </row>
        <row r="3420">
          <cell r="A3420" t="str">
            <v>25.15.05.99</v>
          </cell>
          <cell r="B3420" t="str">
            <v>ASSENTAMENTO DE TUBO DRENO CONCRETO 15CM</v>
          </cell>
          <cell r="C3420" t="str">
            <v>m</v>
          </cell>
          <cell r="D3420">
            <v>28.23</v>
          </cell>
          <cell r="E3420">
            <v>19.136429608127724</v>
          </cell>
        </row>
        <row r="3421">
          <cell r="A3421" t="str">
            <v>25.15.06.99</v>
          </cell>
          <cell r="B3421" t="str">
            <v>ASSENTAMENTO DE TUBO DRENO CONCRETO 20CM</v>
          </cell>
          <cell r="C3421" t="str">
            <v>m</v>
          </cell>
          <cell r="D3421">
            <v>33.65</v>
          </cell>
          <cell r="E3421">
            <v>22.808417997097244</v>
          </cell>
        </row>
        <row r="3422">
          <cell r="A3422" t="str">
            <v>25.15.07.99</v>
          </cell>
          <cell r="B3422" t="str">
            <v>ASSENTAMENTO DE TUBO DRENO BARRO 15 CM</v>
          </cell>
          <cell r="C3422" t="str">
            <v>m</v>
          </cell>
          <cell r="D3422">
            <v>26.26</v>
          </cell>
          <cell r="E3422">
            <v>17.801161103047896</v>
          </cell>
        </row>
        <row r="3423">
          <cell r="A3423" t="str">
            <v>25.15.08.99</v>
          </cell>
          <cell r="B3423" t="str">
            <v>ASSENTAMENTO DE TUBO DRENO BARRO 20CM</v>
          </cell>
          <cell r="C3423" t="str">
            <v>m</v>
          </cell>
          <cell r="D3423">
            <v>31.52</v>
          </cell>
          <cell r="E3423">
            <v>21.364296081277217</v>
          </cell>
        </row>
        <row r="3424">
          <cell r="A3424" t="str">
            <v>25.15.09.01.99</v>
          </cell>
          <cell r="B3424" t="str">
            <v>TUBO DE PVC PERFURADO OU NAO D=0,025M (D=1")</v>
          </cell>
          <cell r="C3424" t="str">
            <v>m</v>
          </cell>
          <cell r="D3424">
            <v>17.059999999999999</v>
          </cell>
          <cell r="E3424">
            <v>11.56023222060958</v>
          </cell>
        </row>
        <row r="3425">
          <cell r="A3425" t="str">
            <v>25.15.09.99</v>
          </cell>
          <cell r="B3425" t="str">
            <v>TUBO DE PVC PERFURADO OU NAO D=0,050M</v>
          </cell>
          <cell r="C3425" t="str">
            <v>m</v>
          </cell>
          <cell r="D3425">
            <v>21.37</v>
          </cell>
          <cell r="E3425">
            <v>14.484760522496373</v>
          </cell>
        </row>
        <row r="3426">
          <cell r="A3426" t="str">
            <v>25.15.10.99</v>
          </cell>
          <cell r="B3426" t="str">
            <v>TUBO DE PVC PERFURADO OU NAO D=0,075M</v>
          </cell>
          <cell r="C3426" t="str">
            <v>m</v>
          </cell>
          <cell r="D3426">
            <v>27.05</v>
          </cell>
          <cell r="E3426">
            <v>18.338171262699564</v>
          </cell>
        </row>
        <row r="3427">
          <cell r="A3427" t="str">
            <v>25.15.11.99</v>
          </cell>
          <cell r="B3427" t="str">
            <v>TUBO DE PVC PERFURADO OU NAO D=0,10M</v>
          </cell>
          <cell r="C3427" t="str">
            <v>m</v>
          </cell>
          <cell r="D3427">
            <v>43.57</v>
          </cell>
          <cell r="E3427">
            <v>29.535558780841804</v>
          </cell>
        </row>
        <row r="3428">
          <cell r="A3428" t="str">
            <v>25.15.12.99</v>
          </cell>
          <cell r="B3428" t="str">
            <v>TUBO DE PVC PERFURADO OU NAO D=0,15M</v>
          </cell>
          <cell r="C3428" t="str">
            <v>m</v>
          </cell>
          <cell r="D3428">
            <v>87.71</v>
          </cell>
          <cell r="E3428">
            <v>59.448476052249646</v>
          </cell>
        </row>
        <row r="3429">
          <cell r="A3429" t="str">
            <v>25.19.01.99</v>
          </cell>
          <cell r="B3429" t="str">
            <v>RETALUDAMENTO DE 1 E 2 CATEGORIA</v>
          </cell>
          <cell r="C3429" t="str">
            <v>m3</v>
          </cell>
          <cell r="D3429">
            <v>55.69</v>
          </cell>
          <cell r="E3429">
            <v>37.750362844702472</v>
          </cell>
        </row>
        <row r="3430">
          <cell r="A3430" t="str">
            <v>25.20.01.99</v>
          </cell>
          <cell r="B3430" t="str">
            <v>SOLO REFORCADO TIPO GREIDE COM ALTURA DE 0 A 6 METROS.</v>
          </cell>
          <cell r="C3430" t="str">
            <v>m2</v>
          </cell>
          <cell r="D3430">
            <v>753.31</v>
          </cell>
          <cell r="E3430">
            <v>510.6095791001452</v>
          </cell>
        </row>
        <row r="3431">
          <cell r="A3431" t="str">
            <v>25.20.02.99</v>
          </cell>
          <cell r="B3431" t="str">
            <v>SOLO REFORCADO TIPO GREIDE COM ALTURA DE 6 A 9 METROS</v>
          </cell>
          <cell r="C3431" t="str">
            <v>m2</v>
          </cell>
          <cell r="D3431">
            <v>848.8</v>
          </cell>
          <cell r="E3431">
            <v>575.33381712626999</v>
          </cell>
        </row>
        <row r="3432">
          <cell r="A3432" t="str">
            <v>25.20.03.99</v>
          </cell>
          <cell r="B3432" t="str">
            <v>SOLO REFORCADO TIPO GREIDE COM ALTURA DE 9 A 12 METROS</v>
          </cell>
          <cell r="C3432" t="str">
            <v>m2</v>
          </cell>
          <cell r="D3432">
            <v>1013.23</v>
          </cell>
          <cell r="E3432">
            <v>686.78519593613942</v>
          </cell>
        </row>
        <row r="3433">
          <cell r="A3433" t="str">
            <v>25.20.04.99</v>
          </cell>
          <cell r="B3433" t="str">
            <v>SOLO REFORCADO TIPO GREIDE COM ALTURA DE 12 A 15 METROS</v>
          </cell>
          <cell r="C3433" t="str">
            <v>m2</v>
          </cell>
          <cell r="D3433">
            <v>1228.75</v>
          </cell>
          <cell r="E3433">
            <v>832.86647314949209</v>
          </cell>
        </row>
        <row r="3434">
          <cell r="A3434" t="str">
            <v>25.20.05.99</v>
          </cell>
          <cell r="B3434" t="str">
            <v>SOLO REFORCADO TIPO ENCONTRO PORTANTE COM ALTURA DE 0 A 6
METROS.</v>
          </cell>
          <cell r="C3434" t="str">
            <v>m2</v>
          </cell>
          <cell r="D3434">
            <v>1079.3800000000001</v>
          </cell>
          <cell r="E3434">
            <v>731.62554426705367</v>
          </cell>
        </row>
        <row r="3435">
          <cell r="A3435" t="str">
            <v>25.20.06.99</v>
          </cell>
          <cell r="B3435" t="str">
            <v>SOLO REFORCADO TIPO ENCONTRO PORTANTE COM ALTURA DE 6 A 9
METROS</v>
          </cell>
          <cell r="C3435" t="str">
            <v>m2</v>
          </cell>
          <cell r="D3435">
            <v>1304.3599999999999</v>
          </cell>
          <cell r="E3435">
            <v>884.11465892597971</v>
          </cell>
        </row>
        <row r="3436">
          <cell r="A3436" t="str">
            <v>25.20.07.99</v>
          </cell>
          <cell r="B3436" t="str">
            <v>SOLO REFORCADO TIPO ENCONTRO PORTANTE COM ALTURA DE 9 A 12
METROS</v>
          </cell>
          <cell r="C3436" t="str">
            <v>m2</v>
          </cell>
          <cell r="D3436">
            <v>1531.05</v>
          </cell>
          <cell r="E3436">
            <v>1037.7721335268507</v>
          </cell>
        </row>
        <row r="3437">
          <cell r="A3437" t="str">
            <v>25.20.08.99</v>
          </cell>
          <cell r="B3437" t="str">
            <v>SOLO REFORCADO TIPO ENCONTRO PORTANTE COM ALTURA DE 12 A 15
METROS</v>
          </cell>
          <cell r="C3437" t="str">
            <v>m2</v>
          </cell>
          <cell r="D3437">
            <v>1918.68</v>
          </cell>
          <cell r="E3437">
            <v>1300.5152394775037</v>
          </cell>
        </row>
        <row r="3438">
          <cell r="A3438" t="str">
            <v>25.20.09.99</v>
          </cell>
          <cell r="B3438" t="str">
            <v>SOLO REFORCADO TIPO PE DE TALUDE COM ALTURA DE 0 A 6M E ATERRO
DE 0 A 3M</v>
          </cell>
          <cell r="C3438" t="str">
            <v>m2</v>
          </cell>
          <cell r="D3438">
            <v>807.19</v>
          </cell>
          <cell r="E3438">
            <v>547.12626995645871</v>
          </cell>
        </row>
        <row r="3439">
          <cell r="A3439" t="str">
            <v>25.20.10.99</v>
          </cell>
          <cell r="B3439" t="str">
            <v>SOLO REFORCADO TIPO PE DE TALUDE COM ALTURA DE 0 A 6M E ATERRO
DE 3 A 6M</v>
          </cell>
          <cell r="C3439" t="str">
            <v>m2</v>
          </cell>
          <cell r="D3439">
            <v>843.1</v>
          </cell>
          <cell r="E3439">
            <v>571.46589259796815</v>
          </cell>
        </row>
        <row r="3440">
          <cell r="A3440" t="str">
            <v>25.20.11.99</v>
          </cell>
          <cell r="B3440" t="str">
            <v>SOLO REFORCADO TIPO PE DE TALUDE COM ALTURA DE 0 A 6M E ATERRO
MAIOR QUE 6M</v>
          </cell>
          <cell r="C3440" t="str">
            <v>m2</v>
          </cell>
          <cell r="D3440">
            <v>1017.02</v>
          </cell>
          <cell r="E3440">
            <v>689.35413642960816</v>
          </cell>
        </row>
        <row r="3441">
          <cell r="A3441" t="str">
            <v>25.20.12.99</v>
          </cell>
          <cell r="B3441" t="str">
            <v>SOLO REFORCADO TIPO PE DE TALUDE COM ALTURA DE 6 A 9M E ATERRO
DE 0 A 3M</v>
          </cell>
          <cell r="C3441" t="str">
            <v>m2</v>
          </cell>
          <cell r="D3441">
            <v>884.7</v>
          </cell>
          <cell r="E3441">
            <v>599.66618287373012</v>
          </cell>
        </row>
        <row r="3442">
          <cell r="A3442" t="str">
            <v>25.20.13.99</v>
          </cell>
          <cell r="B3442" t="str">
            <v>SOLO REFORCADO TIPO PE DE TALUDE COM ALTURA DE 6 A 9M E ATERRO
DE 3 A 6M</v>
          </cell>
          <cell r="C3442" t="str">
            <v>m2</v>
          </cell>
          <cell r="D3442">
            <v>1017.02</v>
          </cell>
          <cell r="E3442">
            <v>689.35413642960816</v>
          </cell>
        </row>
        <row r="3443">
          <cell r="A3443" t="str">
            <v>25.20.14.99</v>
          </cell>
          <cell r="B3443" t="str">
            <v>SOLO REFORCADO TIPO PE DE TALUDE COM ALTURA DE 6 A 9M E ATERRO
MAIOR QUE 6M</v>
          </cell>
          <cell r="C3443" t="str">
            <v>m2</v>
          </cell>
          <cell r="D3443">
            <v>1068.08</v>
          </cell>
          <cell r="E3443">
            <v>723.9622641509435</v>
          </cell>
        </row>
        <row r="3444">
          <cell r="A3444" t="str">
            <v>25.20.15.99</v>
          </cell>
          <cell r="B3444" t="str">
            <v>SOLO REFORCADO TIPO PE DE TALUDE COM ALTURA DE 9 A 12M E
ATERRO DE 0 A 3M</v>
          </cell>
          <cell r="C3444" t="str">
            <v>m2</v>
          </cell>
          <cell r="D3444">
            <v>1068.08</v>
          </cell>
          <cell r="E3444">
            <v>723.9622641509435</v>
          </cell>
        </row>
        <row r="3445">
          <cell r="A3445" t="str">
            <v>25.20.16.99</v>
          </cell>
          <cell r="B3445" t="str">
            <v>SOLO REFORCADO TIPO PE DE TALUDE COM ALTURA DE 9 A 12M E
ATERRO DE 3 A 6M</v>
          </cell>
          <cell r="C3445" t="str">
            <v>m2</v>
          </cell>
          <cell r="D3445">
            <v>1232.52</v>
          </cell>
          <cell r="E3445">
            <v>835.42089985486223</v>
          </cell>
        </row>
        <row r="3446">
          <cell r="A3446" t="str">
            <v>25.20.17.99</v>
          </cell>
          <cell r="B3446" t="str">
            <v>SOLO REFORCADO TIPO PE DE TALUDE COM ALTURA DE 9 A 12M E
ATERRO MAIOR QUE 6M</v>
          </cell>
          <cell r="C3446" t="str">
            <v>m2</v>
          </cell>
          <cell r="D3446">
            <v>1232.52</v>
          </cell>
          <cell r="E3446">
            <v>835.42089985486223</v>
          </cell>
        </row>
        <row r="3447">
          <cell r="A3447" t="str">
            <v>25.20.18.99</v>
          </cell>
          <cell r="B3447" t="str">
            <v>SOLO REFORCADO TIPO DE PE DE TALUDE DE 12 A 15M E ATERRO DE 0 A
3M</v>
          </cell>
          <cell r="C3447" t="str">
            <v>m2</v>
          </cell>
          <cell r="D3447">
            <v>1294.9100000000001</v>
          </cell>
          <cell r="E3447">
            <v>877.71407837445577</v>
          </cell>
        </row>
        <row r="3448">
          <cell r="A3448" t="str">
            <v>25.20.19.99</v>
          </cell>
          <cell r="B3448" t="str">
            <v>SOLO REFORCADO TIPO PE DE TALUDE DE 12 A 15M E ATERRO DE 3 A 6M</v>
          </cell>
          <cell r="C3448" t="str">
            <v>m2</v>
          </cell>
          <cell r="D3448">
            <v>1390.65</v>
          </cell>
          <cell r="E3448">
            <v>942.60522496371561</v>
          </cell>
        </row>
        <row r="3449">
          <cell r="A3449" t="str">
            <v>25.20.20.99</v>
          </cell>
          <cell r="B3449" t="str">
            <v>SOLO REFORCADO TIPO PE DE TALUDE DE 12 A 15M E ATERRO MAIOR QUE
6M</v>
          </cell>
          <cell r="C3449" t="str">
            <v>m2</v>
          </cell>
          <cell r="D3449">
            <v>1430.99</v>
          </cell>
          <cell r="E3449">
            <v>969.94920174165463</v>
          </cell>
        </row>
        <row r="3450">
          <cell r="A3450" t="str">
            <v>25.21.01.99</v>
          </cell>
          <cell r="B3450" t="str">
            <v>SOLO REF. C/ MALHA HEXAG. DUPLA TORCAO-PANO UNICO GREIDE C/ 0 A
6M - EM RACHAO.</v>
          </cell>
          <cell r="C3450" t="str">
            <v>m2</v>
          </cell>
          <cell r="D3450">
            <v>633.27</v>
          </cell>
          <cell r="E3450">
            <v>429.23802612481865</v>
          </cell>
        </row>
        <row r="3451">
          <cell r="A3451" t="str">
            <v>25.21.02.99</v>
          </cell>
          <cell r="B3451" t="str">
            <v>SOLO REF. C/ MALHA HEXAG. DUPLA TORCAO-PANO UNICO GREIDE C/ 6 A
9M - EM RACHAO.</v>
          </cell>
          <cell r="C3451" t="str">
            <v>m2</v>
          </cell>
          <cell r="D3451">
            <v>677.1</v>
          </cell>
          <cell r="E3451">
            <v>458.94775036284472</v>
          </cell>
        </row>
        <row r="3452">
          <cell r="A3452" t="str">
            <v>25.21.03.99</v>
          </cell>
          <cell r="B3452" t="str">
            <v>SOLO REF. C/ MALHA HEXAG. DUPLA TORCAO-PANO UNICO GREIDE C/ 9 A
12M - EM RACHAO</v>
          </cell>
          <cell r="C3452" t="str">
            <v>m2</v>
          </cell>
          <cell r="D3452">
            <v>817.92</v>
          </cell>
          <cell r="E3452">
            <v>554.39767779390422</v>
          </cell>
        </row>
        <row r="3453">
          <cell r="A3453" t="str">
            <v>25.21.04.99</v>
          </cell>
          <cell r="B3453" t="str">
            <v>SOLO REF. C/ MALHA HEXAG. DUPLA TORCAO-PANO UNICO GREIDE C/
12A15M - EM RACHAO</v>
          </cell>
          <cell r="C3453" t="str">
            <v>m2</v>
          </cell>
          <cell r="D3453">
            <v>976.08</v>
          </cell>
          <cell r="E3453">
            <v>661.60377358490575</v>
          </cell>
        </row>
        <row r="3454">
          <cell r="A3454" t="str">
            <v>25.21.05.99</v>
          </cell>
          <cell r="B3454" t="str">
            <v>SOLO REF. C/ MALHA HEXAG. DUPLA TORCAO-PANO UNICO GREIDE C/
15A18M - EM RACHAO</v>
          </cell>
          <cell r="C3454" t="str">
            <v>m2</v>
          </cell>
          <cell r="D3454">
            <v>1239.74</v>
          </cell>
          <cell r="E3454">
            <v>840.31930333817138</v>
          </cell>
        </row>
        <row r="3455">
          <cell r="A3455" t="str">
            <v>25.21.06.99</v>
          </cell>
          <cell r="B3455" t="str">
            <v>SOLO REF. MALHA HEXAG. DUPLA TORCAO-PANO UNICO ENCONTRO
PORTAN.0 A 6M-EM RACHAO</v>
          </cell>
          <cell r="C3455" t="str">
            <v>m2</v>
          </cell>
          <cell r="D3455">
            <v>866.98</v>
          </cell>
          <cell r="E3455">
            <v>587.65602322206098</v>
          </cell>
        </row>
        <row r="3456">
          <cell r="A3456" t="str">
            <v>25.21.07.99</v>
          </cell>
          <cell r="B3456" t="str">
            <v>SOLO REF. MALHA HEXAG. DUPLA TORCAO-PANO UNICO ENCONTRO
PORTAN.6 A 9M-EM RACHAO</v>
          </cell>
          <cell r="C3456" t="str">
            <v>m2</v>
          </cell>
          <cell r="D3456">
            <v>1072.33</v>
          </cell>
          <cell r="E3456">
            <v>726.8432510885342</v>
          </cell>
        </row>
        <row r="3457">
          <cell r="A3457" t="str">
            <v>25.21.08.99</v>
          </cell>
          <cell r="B3457" t="str">
            <v>SOLO REF.MALHA HEXAG.DUPLA TORCAO-PANO UNICO ENCONTRO
PORTAN.9 A 12M-EM RACHAO</v>
          </cell>
          <cell r="C3457" t="str">
            <v>m2</v>
          </cell>
          <cell r="D3457">
            <v>1237.0999999999999</v>
          </cell>
          <cell r="E3457">
            <v>838.52685050798266</v>
          </cell>
        </row>
        <row r="3458">
          <cell r="A3458" t="str">
            <v>25.21.09.99</v>
          </cell>
          <cell r="B3458" t="str">
            <v>SOLO REF.MALHA HEXAG.DUPLA TORCAO-PANO UNICO ENCONTRO
PORTAN.12 A 15M-EM RACHAO</v>
          </cell>
          <cell r="C3458" t="str">
            <v>m2</v>
          </cell>
          <cell r="D3458">
            <v>1575.67</v>
          </cell>
          <cell r="E3458">
            <v>1068.0188679245284</v>
          </cell>
        </row>
        <row r="3459">
          <cell r="A3459" t="str">
            <v>25.21.10.99</v>
          </cell>
          <cell r="B3459" t="str">
            <v>SOLO REF.MALHA HEXAG.DUPLA TORCAO-PANO UNICO ENCONTRO
PORTAN.15 A 18M-EM RACHAO</v>
          </cell>
          <cell r="C3459" t="str">
            <v>m2</v>
          </cell>
          <cell r="D3459">
            <v>1903.93</v>
          </cell>
          <cell r="E3459">
            <v>1290.5152394775037</v>
          </cell>
        </row>
        <row r="3460">
          <cell r="A3460" t="str">
            <v>25.21.11.99</v>
          </cell>
          <cell r="B3460" t="str">
            <v>SOLO REF.C/MALHA HEX.DUPLA TORCAO-PANO UNICO PE DE TALUDE
0A6M E ATERRO 0A3M</v>
          </cell>
          <cell r="C3460" t="str">
            <v>m2</v>
          </cell>
          <cell r="D3460">
            <v>629.55999999999995</v>
          </cell>
          <cell r="E3460">
            <v>426.72714078374457</v>
          </cell>
        </row>
        <row r="3461">
          <cell r="A3461" t="str">
            <v>25.21.12.99</v>
          </cell>
          <cell r="B3461" t="str">
            <v>SOLO REF.C/MALHA HEX.DUPLA TORCAO-PANO UNICO PE DE TALUDE
0A6M E ATERRO 3A6M</v>
          </cell>
          <cell r="C3461" t="str">
            <v>m2</v>
          </cell>
          <cell r="D3461">
            <v>673.11</v>
          </cell>
          <cell r="E3461">
            <v>456.24818577648773</v>
          </cell>
        </row>
        <row r="3462">
          <cell r="A3462" t="str">
            <v>25.21.13.99</v>
          </cell>
          <cell r="B3462" t="str">
            <v>SOLO REF.C/MALHA HEX.DUPLA TORCAO-PANO UNICO PE DE TALUDE
0A6M E ATERRO &gt; 6M</v>
          </cell>
          <cell r="C3462" t="str">
            <v>m2</v>
          </cell>
          <cell r="D3462">
            <v>713.64</v>
          </cell>
          <cell r="E3462">
            <v>483.71552975326563</v>
          </cell>
        </row>
        <row r="3463">
          <cell r="A3463" t="str">
            <v>25.21.14.99</v>
          </cell>
          <cell r="B3463" t="str">
            <v>SOLO REF.C/MALHA HEX.DUPLA TORCAO-PANO UNICO PE DE TALUDE
6A9M E ATERRO 0A3M</v>
          </cell>
          <cell r="C3463" t="str">
            <v>m2</v>
          </cell>
          <cell r="D3463">
            <v>711.11</v>
          </cell>
          <cell r="E3463">
            <v>482.00290275761984</v>
          </cell>
        </row>
        <row r="3464">
          <cell r="A3464" t="str">
            <v>25.21.15.99</v>
          </cell>
          <cell r="B3464" t="str">
            <v>SOLO REF.C/MALHA HEX.DUPLA TORCAO-PANO UNICO PE DE TALUDE
6A9M E ATERRO 3A6M</v>
          </cell>
          <cell r="C3464" t="str">
            <v>m2</v>
          </cell>
          <cell r="D3464">
            <v>811.62</v>
          </cell>
          <cell r="E3464">
            <v>550.1306240928883</v>
          </cell>
        </row>
        <row r="3465">
          <cell r="A3465" t="str">
            <v>25.21.16.99</v>
          </cell>
          <cell r="B3465" t="str">
            <v>SOLO REF.C/MALHA HEX.DUPLA TORCAO-PANO UNICO PE DE TALUDE
6A9M E ATERRO &gt; 6M.</v>
          </cell>
          <cell r="C3465" t="str">
            <v>m2</v>
          </cell>
          <cell r="D3465">
            <v>896.26</v>
          </cell>
          <cell r="E3465">
            <v>607.50362844702477</v>
          </cell>
        </row>
        <row r="3466">
          <cell r="A3466" t="str">
            <v>25.21.17.99</v>
          </cell>
          <cell r="B3466" t="str">
            <v>SOLO REF.C/MALHA HEX.DUPLA TORCAO-PANO UNICO PE DE TALUDE
9A12M E ATERRO 0A3M</v>
          </cell>
          <cell r="C3466" t="str">
            <v>m2</v>
          </cell>
          <cell r="D3466">
            <v>874.51</v>
          </cell>
          <cell r="E3466">
            <v>592.75761973875194</v>
          </cell>
        </row>
        <row r="3467">
          <cell r="A3467" t="str">
            <v>25.21.18.99</v>
          </cell>
          <cell r="B3467" t="str">
            <v>SOLO REF.C/MALHA HEX.DUPLA TORCAO-PANO UNICO PE DE TALUDE
9A12M E ATERRO 3A6M</v>
          </cell>
          <cell r="C3467" t="str">
            <v>m2</v>
          </cell>
          <cell r="D3467">
            <v>1001.12</v>
          </cell>
          <cell r="E3467">
            <v>678.57764876632814</v>
          </cell>
        </row>
        <row r="3468">
          <cell r="A3468" t="str">
            <v>25.21.19.99</v>
          </cell>
          <cell r="B3468" t="str">
            <v>SOLO REF.C/MALHA HEX.DUPLA TORCAO-PANO UNICO PE DE TALUDE
9A12M E ATERRO &gt; 6M.</v>
          </cell>
          <cell r="C3468" t="str">
            <v>m2</v>
          </cell>
          <cell r="D3468">
            <v>1070.03</v>
          </cell>
          <cell r="E3468">
            <v>725.28301886792462</v>
          </cell>
        </row>
        <row r="3469">
          <cell r="A3469" t="str">
            <v>25.21.20.99</v>
          </cell>
          <cell r="B3469" t="str">
            <v>SOLO REF.C/MALHA HEX.DUPLA TORCAO-PANO UNICO PE TALUDE
C/12A15M E ATERRO 0A3M</v>
          </cell>
          <cell r="C3469" t="str">
            <v>m2</v>
          </cell>
          <cell r="D3469">
            <v>1039.95</v>
          </cell>
          <cell r="E3469">
            <v>704.89840348330927</v>
          </cell>
        </row>
        <row r="3470">
          <cell r="A3470" t="str">
            <v>25.21.21.99</v>
          </cell>
          <cell r="B3470" t="str">
            <v>SOLO REF.C/MALHA HEX.DUPLA TORCAO-PANO UNICO PE TALUDE
C/12A15M E ATERRO 3A6M</v>
          </cell>
          <cell r="C3470" t="str">
            <v>m2</v>
          </cell>
          <cell r="D3470">
            <v>1140.1199999999999</v>
          </cell>
          <cell r="E3470">
            <v>772.7939042089987</v>
          </cell>
        </row>
        <row r="3471">
          <cell r="A3471" t="str">
            <v>25.21.22.99</v>
          </cell>
          <cell r="B3471" t="str">
            <v>SOLO REF.C/MALHA HEX.DUPLA TORCAO-PANO UNICO PE TALUDE
C/12A15M E ATERRO &gt; 6M</v>
          </cell>
          <cell r="C3471" t="str">
            <v>m2</v>
          </cell>
          <cell r="D3471">
            <v>1181.21</v>
          </cell>
          <cell r="E3471">
            <v>800.64586357039195</v>
          </cell>
        </row>
        <row r="3472">
          <cell r="A3472" t="str">
            <v>25.21.23.99</v>
          </cell>
          <cell r="B3472" t="str">
            <v>SOLO REF.C/MALHA HEX.DUPLA TORCAO-PANO UNICO PE TALUDE
C/15A18M E ATERRO 0A3M</v>
          </cell>
          <cell r="C3472" t="str">
            <v>m2</v>
          </cell>
          <cell r="D3472">
            <v>1154.98</v>
          </cell>
          <cell r="E3472">
            <v>782.86647314949209</v>
          </cell>
        </row>
        <row r="3473">
          <cell r="A3473" t="str">
            <v>25.21.24.99</v>
          </cell>
          <cell r="B3473" t="str">
            <v>SOLO REF.C/MALHA HEX.DUPLA TORCAO-PANO UNICO PE TALUDE
C/15A18M E ATERRO 3A6M</v>
          </cell>
          <cell r="C3473" t="str">
            <v>m2</v>
          </cell>
          <cell r="D3473">
            <v>1369.07</v>
          </cell>
          <cell r="E3473">
            <v>927.98258345428167</v>
          </cell>
        </row>
        <row r="3474">
          <cell r="A3474" t="str">
            <v>25.21.25.99</v>
          </cell>
          <cell r="B3474" t="str">
            <v>SOLO REF.C/MALHA HEX.DUPLA TORCAO-PANO UNICO PE TALUDE
C/15A18M E ATERRO &gt; 6M.</v>
          </cell>
          <cell r="C3474" t="str">
            <v>m2</v>
          </cell>
          <cell r="D3474">
            <v>1685.69</v>
          </cell>
          <cell r="E3474">
            <v>1142.5907111756169</v>
          </cell>
        </row>
        <row r="3475">
          <cell r="A3475" t="str">
            <v>25.21.26.99</v>
          </cell>
          <cell r="B3475" t="str">
            <v>SOLO REF. C/ MALHA HEX. DUPLA TORCAO-PANO UNICO VERDE GREIDE C/
0A6M - INCL. 70</v>
          </cell>
          <cell r="C3475" t="str">
            <v>m2</v>
          </cell>
          <cell r="D3475">
            <v>503.36</v>
          </cell>
          <cell r="E3475">
            <v>341.18287373004353</v>
          </cell>
        </row>
        <row r="3476">
          <cell r="A3476" t="str">
            <v>25.21.27.99</v>
          </cell>
          <cell r="B3476" t="str">
            <v>SOLO REF. C/ MALHA HEX. DUPLA TORCAO-PANO UNICO VERDE GREIDE C/
6A9M - INCL. 70</v>
          </cell>
          <cell r="C3476" t="str">
            <v>m2</v>
          </cell>
          <cell r="D3476">
            <v>621.41999999999996</v>
          </cell>
          <cell r="E3476">
            <v>421.21190130624092</v>
          </cell>
        </row>
        <row r="3477">
          <cell r="A3477" t="str">
            <v>25.21.28.99</v>
          </cell>
          <cell r="B3477" t="str">
            <v>SOLO REF. C/ MALHA HEX. DUPLA TORCAO-PANO UNICO VERDE GREIDE
C/9A12M - INCL. 70</v>
          </cell>
          <cell r="C3477" t="str">
            <v>m2</v>
          </cell>
          <cell r="D3477">
            <v>727.5</v>
          </cell>
          <cell r="E3477">
            <v>493.11320754716985</v>
          </cell>
        </row>
        <row r="3478">
          <cell r="A3478" t="str">
            <v>25.21.29.99</v>
          </cell>
          <cell r="B3478" t="str">
            <v>SOLO REF. C/ MALHA HEX. DUPLA TORCAO-PANO UNICO VERDE GREIDE
C/12A15M - INCL.70</v>
          </cell>
          <cell r="C3478" t="str">
            <v>m2</v>
          </cell>
          <cell r="D3478">
            <v>827.41</v>
          </cell>
          <cell r="E3478">
            <v>560.83454281567492</v>
          </cell>
        </row>
        <row r="3479">
          <cell r="A3479" t="str">
            <v>25.21.30.99</v>
          </cell>
          <cell r="B3479" t="str">
            <v>SOLO REF. C/ MALHA HEX. DUPLA TORCAO-PANO UNICO VERDE GREIDE
C/15A18M - INCL.70</v>
          </cell>
          <cell r="C3479" t="str">
            <v>m2</v>
          </cell>
          <cell r="D3479">
            <v>927.41</v>
          </cell>
          <cell r="E3479">
            <v>628.61393323657478</v>
          </cell>
        </row>
        <row r="3480">
          <cell r="A3480" t="str">
            <v>25.21.31.99</v>
          </cell>
          <cell r="B3480" t="str">
            <v>SOL.REF.C/MALH.HEX.DUPL.TORCAO-PANO UNICO VERDE PE DE TALUDE
C/0A6M-0A3M-INC.70</v>
          </cell>
          <cell r="C3480" t="str">
            <v>m2</v>
          </cell>
          <cell r="D3480">
            <v>555.58000000000004</v>
          </cell>
          <cell r="E3480">
            <v>376.58200290275761</v>
          </cell>
        </row>
        <row r="3481">
          <cell r="A3481" t="str">
            <v>25.21.32.99</v>
          </cell>
          <cell r="B3481" t="str">
            <v>SOL.REF.C/MAL.HEX.DUPLA TORCAO-PANO UNICO VERDE PE DE TALUDE
C/0A6M-3A6M-INC.70</v>
          </cell>
          <cell r="C3481" t="str">
            <v>m2</v>
          </cell>
          <cell r="D3481">
            <v>621.41999999999996</v>
          </cell>
          <cell r="E3481">
            <v>421.21190130624092</v>
          </cell>
        </row>
        <row r="3482">
          <cell r="A3482" t="str">
            <v>25.21.33.99</v>
          </cell>
          <cell r="B3482" t="str">
            <v>SOLO REF.C/MAL.HEX.DUPLA TORCAO-PANO UNICO VERDE PE DE TALUDE
0A6 E ATERRO &gt;6M</v>
          </cell>
          <cell r="C3482" t="str">
            <v>m2</v>
          </cell>
          <cell r="D3482">
            <v>727.5</v>
          </cell>
          <cell r="E3482">
            <v>493.11320754716985</v>
          </cell>
        </row>
        <row r="3483">
          <cell r="A3483" t="str">
            <v>25.21.34.99</v>
          </cell>
          <cell r="B3483" t="str">
            <v>SOLO REF.C/MAL.HEX.DUPLA TORCAO-PANO UNICO VERDE PE DE TALUDE
6A9 E ATERRO 0A3M</v>
          </cell>
          <cell r="C3483" t="str">
            <v>m2</v>
          </cell>
          <cell r="D3483">
            <v>677.55</v>
          </cell>
          <cell r="E3483">
            <v>459.25253991291731</v>
          </cell>
        </row>
        <row r="3484">
          <cell r="A3484" t="str">
            <v>25.21.35.99</v>
          </cell>
          <cell r="B3484" t="str">
            <v>SOLO REF.C/MAL.HEX.DUPLA TORCAO-PANO UNICO VERDE PE DE TALUDE
6A9 E ATERRO 3A6M</v>
          </cell>
          <cell r="C3484" t="str">
            <v>m2</v>
          </cell>
          <cell r="D3484">
            <v>727.5</v>
          </cell>
          <cell r="E3484">
            <v>493.11320754716985</v>
          </cell>
        </row>
        <row r="3485">
          <cell r="A3485" t="str">
            <v>25.21.36.99</v>
          </cell>
          <cell r="B3485" t="str">
            <v>SOLO REF.C/MAL.HEX.DUPLA TORCAO-PANO UNICO VERDE PE DE TALUDE
6A9 E ATERRO &gt; 6M</v>
          </cell>
          <cell r="C3485" t="str">
            <v>m2</v>
          </cell>
          <cell r="D3485">
            <v>827.41</v>
          </cell>
          <cell r="E3485">
            <v>560.83454281567492</v>
          </cell>
        </row>
        <row r="3486">
          <cell r="A3486" t="str">
            <v>25.21.37.99</v>
          </cell>
          <cell r="B3486" t="str">
            <v>SOLO REF.C/MAL.HEX.DUPLA TORCAO-PANO UNICO VERDE PE DE TALUDE
9A12 E ATER.0A3M</v>
          </cell>
          <cell r="C3486" t="str">
            <v>m2</v>
          </cell>
          <cell r="D3486">
            <v>777.47</v>
          </cell>
          <cell r="E3486">
            <v>526.98113207547169</v>
          </cell>
        </row>
        <row r="3487">
          <cell r="A3487" t="str">
            <v>25.21.38.99</v>
          </cell>
          <cell r="B3487" t="str">
            <v>SOLO REF.C/MAL.HEX.DUPLA TORCAO-PANO UNICO VERDE PE DE TALUDE
9A12 E ATER.3A6M</v>
          </cell>
          <cell r="C3487" t="str">
            <v>m2</v>
          </cell>
          <cell r="D3487">
            <v>877.34</v>
          </cell>
          <cell r="E3487">
            <v>594.67343976777943</v>
          </cell>
        </row>
        <row r="3488">
          <cell r="A3488" t="str">
            <v>25.21.39.99</v>
          </cell>
          <cell r="B3488" t="str">
            <v>SOLO REF.C/MAL.HEX.DUPLA TORCAO-PANO UNICO VERDE PE DE TALUDE
9A12 E ATER. &gt;6M</v>
          </cell>
          <cell r="C3488" t="str">
            <v>m2</v>
          </cell>
          <cell r="D3488">
            <v>961.07</v>
          </cell>
          <cell r="E3488">
            <v>651.42960812772139</v>
          </cell>
        </row>
        <row r="3489">
          <cell r="A3489" t="str">
            <v>25.21.40.99</v>
          </cell>
          <cell r="B3489" t="str">
            <v>SOLO REF.C/MAL.HEX.DUPLA TORCAO-PANO UNICO VERDE PE DE TALUDE
12A15 E ATER.0A3M</v>
          </cell>
          <cell r="C3489" t="str">
            <v>m2</v>
          </cell>
          <cell r="D3489">
            <v>877.34</v>
          </cell>
          <cell r="E3489">
            <v>594.67343976777943</v>
          </cell>
        </row>
        <row r="3490">
          <cell r="A3490" t="str">
            <v>25.21.41.99</v>
          </cell>
          <cell r="B3490" t="str">
            <v>SOLO REF.C/MAL.HEX.DUPLA TORCAO-PANO UNICO VERDE PE DE TALUDE
12A15 E ATER.3A6M</v>
          </cell>
          <cell r="C3490" t="str">
            <v>m2</v>
          </cell>
          <cell r="D3490">
            <v>982.35</v>
          </cell>
          <cell r="E3490">
            <v>665.85631349782295</v>
          </cell>
        </row>
        <row r="3491">
          <cell r="A3491" t="str">
            <v>25.21.42.99</v>
          </cell>
          <cell r="B3491" t="str">
            <v>SOLO REF.C/MAL.HEX.DUPLA TORCAO-PANO UNICO VERDE PE DE
TALUDE12A15 E ATER. &gt;6M</v>
          </cell>
          <cell r="C3491" t="str">
            <v>m2</v>
          </cell>
          <cell r="D3491">
            <v>1066.73</v>
          </cell>
          <cell r="E3491">
            <v>723.04789550072576</v>
          </cell>
        </row>
        <row r="3492">
          <cell r="A3492" t="str">
            <v>25.21.43.99</v>
          </cell>
          <cell r="B3492" t="str">
            <v>SOLO REF.C/MAL.HEX.DUPLA TORCAO-PANO UNICO VERDE PE DE TALUDE
15A18 E ATER.0A3M</v>
          </cell>
          <cell r="C3492" t="str">
            <v>m2</v>
          </cell>
          <cell r="D3492">
            <v>977.23</v>
          </cell>
          <cell r="E3492">
            <v>662.38026124818578</v>
          </cell>
        </row>
        <row r="3493">
          <cell r="A3493" t="str">
            <v>25.21.44.99</v>
          </cell>
          <cell r="B3493" t="str">
            <v>SOLO REF.C/MAL.HEX.DUPLA TORCAO-PANO UNICO VERDE PE DE TALUDE
15A18 E ATER.3A6M</v>
          </cell>
          <cell r="C3493" t="str">
            <v>m2</v>
          </cell>
          <cell r="D3493">
            <v>1202.8</v>
          </cell>
          <cell r="E3493">
            <v>815.27576197387532</v>
          </cell>
        </row>
        <row r="3494">
          <cell r="A3494" t="str">
            <v>25.21.45.99</v>
          </cell>
          <cell r="B3494" t="str">
            <v>SOLO REF.C/MAL.HEX.DUPLA TORCAO-PANO UNICO VERDE PE DE TALUDE
15A18 E ATER. &gt;6M</v>
          </cell>
          <cell r="C3494" t="str">
            <v>m2</v>
          </cell>
          <cell r="D3494">
            <v>1277.25</v>
          </cell>
          <cell r="E3494">
            <v>865.74020319303349</v>
          </cell>
        </row>
        <row r="3495">
          <cell r="A3495" t="str">
            <v>26.01.01.99</v>
          </cell>
          <cell r="B3495" t="str">
            <v>ESCAVACAO MANUAL P/ OBRAS S/EXPLOSIVO</v>
          </cell>
          <cell r="C3495" t="str">
            <v>m3</v>
          </cell>
          <cell r="D3495">
            <v>52.82</v>
          </cell>
          <cell r="E3495">
            <v>35.805515239477508</v>
          </cell>
        </row>
        <row r="3496">
          <cell r="A3496" t="str">
            <v>26.01.02.99</v>
          </cell>
          <cell r="B3496" t="str">
            <v>ESCAVACAO MECANICA P/ OBRAS S/EXPLOSIVO</v>
          </cell>
          <cell r="C3496" t="str">
            <v>m3</v>
          </cell>
          <cell r="D3496">
            <v>12.57</v>
          </cell>
          <cell r="E3496">
            <v>8.5195936139332371</v>
          </cell>
        </row>
        <row r="3497">
          <cell r="A3497" t="str">
            <v>26.01.03.99</v>
          </cell>
          <cell r="B3497" t="str">
            <v>ESCAVACAO MECANICA P/ OBRAS C/ EXPLOSIVO</v>
          </cell>
          <cell r="C3497" t="str">
            <v>m3</v>
          </cell>
          <cell r="D3497">
            <v>51.07</v>
          </cell>
          <cell r="E3497">
            <v>34.61538461538462</v>
          </cell>
        </row>
        <row r="3498">
          <cell r="A3498" t="str">
            <v>26.02.01.99</v>
          </cell>
          <cell r="B3498" t="str">
            <v>ESTACA CONCRETO PRE-MOLDADO - 20/25 T</v>
          </cell>
          <cell r="C3498" t="str">
            <v>m</v>
          </cell>
          <cell r="D3498">
            <v>99.62</v>
          </cell>
          <cell r="E3498">
            <v>67.525399129172712</v>
          </cell>
        </row>
        <row r="3499">
          <cell r="A3499" t="str">
            <v>26.02.02.99</v>
          </cell>
          <cell r="B3499" t="str">
            <v>ESTACA CONCRETO PRE-MOLDADO - 30/35 T</v>
          </cell>
          <cell r="C3499" t="str">
            <v>m</v>
          </cell>
          <cell r="D3499">
            <v>106.17</v>
          </cell>
          <cell r="E3499">
            <v>71.966618287373009</v>
          </cell>
        </row>
        <row r="3500">
          <cell r="A3500" t="str">
            <v>26.02.03.99</v>
          </cell>
          <cell r="B3500" t="str">
            <v>ESTACA CONCRETO PRE-MOLDADO - 40/45 T</v>
          </cell>
          <cell r="C3500" t="str">
            <v>m</v>
          </cell>
          <cell r="D3500">
            <v>127.29</v>
          </cell>
          <cell r="E3500">
            <v>86.277213352685052</v>
          </cell>
        </row>
        <row r="3501">
          <cell r="A3501" t="str">
            <v>26.02.04.99</v>
          </cell>
          <cell r="B3501" t="str">
            <v>ESTACA CONCRETO PRE-MOLDADO - 50/60 T</v>
          </cell>
          <cell r="C3501" t="str">
            <v>m</v>
          </cell>
          <cell r="D3501">
            <v>149.30000000000001</v>
          </cell>
          <cell r="E3501">
            <v>101.19738751814224</v>
          </cell>
        </row>
        <row r="3502">
          <cell r="A3502" t="str">
            <v>26.02.05.99</v>
          </cell>
          <cell r="B3502" t="str">
            <v>ESTACA CONCRETO PRE-MOLDADO - 70/80 T</v>
          </cell>
          <cell r="C3502" t="str">
            <v>m</v>
          </cell>
          <cell r="D3502">
            <v>210.22</v>
          </cell>
          <cell r="E3502">
            <v>142.48911465892598</v>
          </cell>
        </row>
        <row r="3503">
          <cell r="A3503" t="str">
            <v>26.02.06.99</v>
          </cell>
          <cell r="B3503" t="str">
            <v>TAXA MOBIL. DE EQUIP. BATE-ESTACA</v>
          </cell>
          <cell r="C3503" t="str">
            <v>un</v>
          </cell>
          <cell r="D3503">
            <v>6562.68</v>
          </cell>
          <cell r="E3503">
            <v>4448.3018867924529</v>
          </cell>
        </row>
        <row r="3504">
          <cell r="A3504" t="str">
            <v>26.02.07.99</v>
          </cell>
          <cell r="B3504" t="str">
            <v>ESTACA METALICA, FORNEC. E CRAVACAO</v>
          </cell>
          <cell r="C3504" t="str">
            <v>kg</v>
          </cell>
          <cell r="D3504">
            <v>9.99</v>
          </cell>
          <cell r="E3504">
            <v>6.7706821480406392</v>
          </cell>
        </row>
        <row r="3505">
          <cell r="A3505" t="str">
            <v>26.02.13.99</v>
          </cell>
          <cell r="B3505" t="str">
            <v>ESTACAO EM SOLO D=1,00M</v>
          </cell>
          <cell r="C3505" t="str">
            <v>m</v>
          </cell>
          <cell r="D3505">
            <v>1444.8</v>
          </cell>
          <cell r="E3505">
            <v>979.3105950653121</v>
          </cell>
        </row>
        <row r="3506">
          <cell r="A3506" t="str">
            <v>26.02.14.99</v>
          </cell>
          <cell r="B3506" t="str">
            <v>ESTACAO EM SOLO D=1,20M</v>
          </cell>
          <cell r="C3506" t="str">
            <v>m</v>
          </cell>
          <cell r="D3506">
            <v>1993.87</v>
          </cell>
          <cell r="E3506">
            <v>1351.4804063860668</v>
          </cell>
        </row>
        <row r="3507">
          <cell r="A3507" t="str">
            <v>26.02.15.99</v>
          </cell>
          <cell r="B3507" t="str">
            <v>ESTACAO EM SOLO D=1,40M</v>
          </cell>
          <cell r="C3507" t="str">
            <v>m</v>
          </cell>
          <cell r="D3507">
            <v>2600.3000000000002</v>
          </cell>
          <cell r="E3507">
            <v>1762.5253991291729</v>
          </cell>
        </row>
        <row r="3508">
          <cell r="A3508" t="str">
            <v>26.02.16.99</v>
          </cell>
          <cell r="B3508" t="str">
            <v>ESTACAO EM SOLO D=1,50M</v>
          </cell>
          <cell r="C3508" t="str">
            <v>m</v>
          </cell>
          <cell r="D3508">
            <v>2932.49</v>
          </cell>
          <cell r="E3508">
            <v>1987.6923076923078</v>
          </cell>
        </row>
        <row r="3509">
          <cell r="A3509" t="str">
            <v>26.02.17.99</v>
          </cell>
          <cell r="B3509" t="str">
            <v>ESTACAO EM SOLO D=1,60M</v>
          </cell>
          <cell r="C3509" t="str">
            <v>m</v>
          </cell>
          <cell r="D3509">
            <v>3291.27</v>
          </cell>
          <cell r="E3509">
            <v>2230.8780841799712</v>
          </cell>
        </row>
        <row r="3510">
          <cell r="A3510" t="str">
            <v>26.02.18.99</v>
          </cell>
          <cell r="B3510" t="str">
            <v>ESTACAO EM SOLO D=1,80M</v>
          </cell>
          <cell r="C3510" t="str">
            <v>m</v>
          </cell>
          <cell r="D3510">
            <v>4144.3999999999996</v>
          </cell>
          <cell r="E3510">
            <v>2809.1436865021774</v>
          </cell>
        </row>
        <row r="3511">
          <cell r="A3511" t="str">
            <v>26.02.19.99</v>
          </cell>
          <cell r="B3511" t="str">
            <v>TAXA MOBILIZACAO DE EQUIP. P/ ESTACAO</v>
          </cell>
          <cell r="C3511" t="str">
            <v>un</v>
          </cell>
          <cell r="D3511">
            <v>103357.2</v>
          </cell>
          <cell r="E3511">
            <v>70057.307692307702</v>
          </cell>
        </row>
        <row r="3512">
          <cell r="A3512" t="str">
            <v>26.02.20.01.99</v>
          </cell>
          <cell r="B3512" t="str">
            <v>CAMISA METALICA SEM REAPROVEITAMENTO E COM PRE-FURO</v>
          </cell>
          <cell r="C3512" t="str">
            <v>kg</v>
          </cell>
          <cell r="D3512">
            <v>11.66</v>
          </cell>
          <cell r="E3512">
            <v>7.902757619738753</v>
          </cell>
        </row>
        <row r="3513">
          <cell r="A3513" t="str">
            <v>26.02.20.99</v>
          </cell>
          <cell r="B3513" t="str">
            <v>CAMISA METALICA</v>
          </cell>
          <cell r="C3513" t="str">
            <v>kg</v>
          </cell>
          <cell r="D3513">
            <v>10.09</v>
          </cell>
          <cell r="E3513">
            <v>6.8359941944847611</v>
          </cell>
        </row>
        <row r="3514">
          <cell r="A3514" t="str">
            <v>26.02.21.99</v>
          </cell>
          <cell r="B3514" t="str">
            <v>ESTACA DE MADEIRA D=20CM - 8TON</v>
          </cell>
          <cell r="C3514" t="str">
            <v>m</v>
          </cell>
          <cell r="D3514">
            <v>81.819999999999993</v>
          </cell>
          <cell r="E3514">
            <v>55.457184325108862</v>
          </cell>
        </row>
        <row r="3515">
          <cell r="A3515" t="str">
            <v>26.03.25.99</v>
          </cell>
          <cell r="B3515" t="str">
            <v>ESC.TUB.CEU ABERTO 1/2 CAT. - SOLO</v>
          </cell>
          <cell r="C3515" t="str">
            <v>m3</v>
          </cell>
          <cell r="D3515">
            <v>832.21</v>
          </cell>
          <cell r="E3515">
            <v>564.08563134978226</v>
          </cell>
        </row>
        <row r="3516">
          <cell r="A3516" t="str">
            <v>26.03.26.99</v>
          </cell>
          <cell r="B3516" t="str">
            <v>ESC.TUB.AR COMPRIMIDO 1/2 CAT - SOLO</v>
          </cell>
          <cell r="C3516" t="str">
            <v>m3</v>
          </cell>
          <cell r="D3516">
            <v>2192.2199999999998</v>
          </cell>
          <cell r="E3516">
            <v>1485.921625544267</v>
          </cell>
        </row>
        <row r="3517">
          <cell r="A3517" t="str">
            <v>26.03.27.99</v>
          </cell>
          <cell r="B3517" t="str">
            <v>ESC.TUB.CEU ABERTO 3 CAT.- ROCHA</v>
          </cell>
          <cell r="C3517" t="str">
            <v>m3</v>
          </cell>
          <cell r="D3517">
            <v>2388.27</v>
          </cell>
          <cell r="E3517">
            <v>1618.8098693759071</v>
          </cell>
        </row>
        <row r="3518">
          <cell r="A3518" t="str">
            <v>26.03.28.99</v>
          </cell>
          <cell r="B3518" t="str">
            <v>ESC.TUB.AR COMPRIMIDO 3 CAT. - ROCHA</v>
          </cell>
          <cell r="C3518" t="str">
            <v>m3</v>
          </cell>
          <cell r="D3518">
            <v>5181.84</v>
          </cell>
          <cell r="E3518">
            <v>3512.3439767779396</v>
          </cell>
        </row>
        <row r="3519">
          <cell r="A3519" t="str">
            <v>26.04.01.99</v>
          </cell>
          <cell r="B3519" t="str">
            <v>CIMBRAMENTO PONTES E VIADUTOS C/ ESTACA</v>
          </cell>
          <cell r="C3519" t="str">
            <v>m3</v>
          </cell>
          <cell r="D3519">
            <v>64.23</v>
          </cell>
          <cell r="E3519">
            <v>43.534107402031935</v>
          </cell>
        </row>
        <row r="3520">
          <cell r="A3520" t="str">
            <v>26.04.02.99</v>
          </cell>
          <cell r="B3520" t="str">
            <v>CIMBRAMENTO PONTES E VIADUTOS S/ ESTACA</v>
          </cell>
          <cell r="C3520" t="str">
            <v>m3</v>
          </cell>
          <cell r="D3520">
            <v>43.78</v>
          </cell>
          <cell r="E3520">
            <v>29.673439767779392</v>
          </cell>
        </row>
        <row r="3521">
          <cell r="A3521" t="str">
            <v>26.04.03.99</v>
          </cell>
          <cell r="B3521" t="str">
            <v>CIMBRAMENTO DE PASSAGEM SEC. GALERIA RET</v>
          </cell>
          <cell r="C3521" t="str">
            <v>m3</v>
          </cell>
          <cell r="D3521">
            <v>39.9</v>
          </cell>
          <cell r="E3521">
            <v>27.046444121915826</v>
          </cell>
        </row>
        <row r="3522">
          <cell r="A3522" t="str">
            <v>26.04.04.99</v>
          </cell>
          <cell r="B3522" t="str">
            <v>CIMBRAMENTO METALICO P/ PONTES E VIADUTO</v>
          </cell>
          <cell r="C3522" t="str">
            <v>m3</v>
          </cell>
          <cell r="D3522">
            <v>60.39</v>
          </cell>
          <cell r="E3522">
            <v>40.936139332365748</v>
          </cell>
        </row>
        <row r="3523">
          <cell r="A3523" t="str">
            <v>26.04.05.99</v>
          </cell>
          <cell r="B3523" t="str">
            <v>ANDAIME DE MADEIRA</v>
          </cell>
          <cell r="C3523" t="str">
            <v>m3</v>
          </cell>
          <cell r="D3523">
            <v>15.05</v>
          </cell>
          <cell r="E3523">
            <v>10.203193033381714</v>
          </cell>
        </row>
        <row r="3524">
          <cell r="A3524" t="str">
            <v>26.04.06.99</v>
          </cell>
          <cell r="B3524" t="str">
            <v>ANDAIME TUBULAR</v>
          </cell>
          <cell r="C3524" t="str">
            <v>m3</v>
          </cell>
          <cell r="D3524">
            <v>20.67</v>
          </cell>
          <cell r="E3524">
            <v>14.013062409288825</v>
          </cell>
        </row>
        <row r="3525">
          <cell r="A3525" t="str">
            <v>26.05.01.99</v>
          </cell>
          <cell r="B3525" t="str">
            <v>FORMA PLANA PARA CONC. ARMADO COMUM</v>
          </cell>
          <cell r="C3525" t="str">
            <v>m2</v>
          </cell>
          <cell r="D3525">
            <v>87.79</v>
          </cell>
          <cell r="E3525">
            <v>59.506531204644418</v>
          </cell>
        </row>
        <row r="3526">
          <cell r="A3526" t="str">
            <v>26.05.02.99</v>
          </cell>
          <cell r="B3526" t="str">
            <v>FORMA PLANA P/CONC.PROTEND.OU APARENTE</v>
          </cell>
          <cell r="C3526" t="str">
            <v>m2</v>
          </cell>
          <cell r="D3526">
            <v>99.41</v>
          </cell>
          <cell r="E3526">
            <v>67.380261248185775</v>
          </cell>
        </row>
        <row r="3527">
          <cell r="A3527" t="str">
            <v>26.05.03.99</v>
          </cell>
          <cell r="B3527" t="str">
            <v>FORMAS SEM REAPROVEITAMENTO</v>
          </cell>
          <cell r="C3527" t="str">
            <v>m2</v>
          </cell>
          <cell r="D3527">
            <v>105.07</v>
          </cell>
          <cell r="E3527">
            <v>71.219158200290281</v>
          </cell>
        </row>
        <row r="3528">
          <cell r="A3528" t="str">
            <v>26.05.04.99</v>
          </cell>
          <cell r="B3528" t="str">
            <v>FORMAS METALICAS ESPECIAL P/ VIGAS</v>
          </cell>
          <cell r="C3528" t="str">
            <v>m2</v>
          </cell>
          <cell r="D3528">
            <v>70.150000000000006</v>
          </cell>
          <cell r="E3528">
            <v>47.547169811320757</v>
          </cell>
        </row>
        <row r="3529">
          <cell r="A3529" t="str">
            <v>26.05.05.99</v>
          </cell>
          <cell r="B3529" t="str">
            <v>FORMA CURVA PARA CONCRETO COMUM</v>
          </cell>
          <cell r="C3529" t="str">
            <v>m2</v>
          </cell>
          <cell r="D3529">
            <v>113.75</v>
          </cell>
          <cell r="E3529">
            <v>77.104499274310598</v>
          </cell>
        </row>
        <row r="3530">
          <cell r="A3530" t="str">
            <v>26.05.06.99</v>
          </cell>
          <cell r="B3530" t="str">
            <v>FORMA CURVA PARA CONCRETO APARENTE</v>
          </cell>
          <cell r="C3530" t="str">
            <v>m2</v>
          </cell>
          <cell r="D3530">
            <v>118.15</v>
          </cell>
          <cell r="E3530">
            <v>80.087082728592165</v>
          </cell>
        </row>
        <row r="3531">
          <cell r="A3531" t="str">
            <v>26.06.01.99</v>
          </cell>
          <cell r="B3531" t="str">
            <v>BARRA DE ACO CA-25</v>
          </cell>
          <cell r="C3531" t="str">
            <v>kg</v>
          </cell>
          <cell r="D3531">
            <v>9.66</v>
          </cell>
          <cell r="E3531">
            <v>6.5457184325108857</v>
          </cell>
        </row>
        <row r="3532">
          <cell r="A3532" t="str">
            <v>26.06.02.99</v>
          </cell>
          <cell r="B3532" t="str">
            <v>BARRA DE ACO CA-50</v>
          </cell>
          <cell r="C3532" t="str">
            <v>kg</v>
          </cell>
          <cell r="D3532">
            <v>8.99</v>
          </cell>
          <cell r="E3532">
            <v>6.0957910014513796</v>
          </cell>
        </row>
        <row r="3533">
          <cell r="A3533" t="str">
            <v>26.06.03.99</v>
          </cell>
          <cell r="B3533" t="str">
            <v>BARRA DE ACO CA-60</v>
          </cell>
          <cell r="C3533" t="str">
            <v>kg</v>
          </cell>
          <cell r="D3533">
            <v>10.44</v>
          </cell>
          <cell r="E3533">
            <v>7.0754716981132084</v>
          </cell>
        </row>
        <row r="3534">
          <cell r="A3534" t="str">
            <v>26.06.04.99</v>
          </cell>
          <cell r="B3534" t="str">
            <v>ACO PARA CONCRETO PROTENDIDO</v>
          </cell>
          <cell r="C3534" t="str">
            <v>kg</v>
          </cell>
          <cell r="D3534">
            <v>20.53</v>
          </cell>
          <cell r="E3534">
            <v>13.918722786647315</v>
          </cell>
        </row>
        <row r="3535">
          <cell r="A3535" t="str">
            <v>26.06.05.99</v>
          </cell>
          <cell r="B3535" t="str">
            <v>TELA METALICA</v>
          </cell>
          <cell r="C3535" t="str">
            <v>kg</v>
          </cell>
          <cell r="D3535">
            <v>8.06</v>
          </cell>
          <cell r="E3535">
            <v>5.4644412191582008</v>
          </cell>
        </row>
        <row r="3536">
          <cell r="A3536" t="str">
            <v>26.06.06.99</v>
          </cell>
          <cell r="B3536" t="str">
            <v>ACO ST 85/105</v>
          </cell>
          <cell r="C3536" t="str">
            <v>kg</v>
          </cell>
          <cell r="D3536">
            <v>32.380000000000003</v>
          </cell>
          <cell r="E3536">
            <v>21.944847605224965</v>
          </cell>
        </row>
        <row r="3537">
          <cell r="A3537" t="str">
            <v>26.07.02.99</v>
          </cell>
          <cell r="B3537" t="str">
            <v>AP.ANC.P/CABOS PROTEN.ATIV. 12FIOS-8MM</v>
          </cell>
          <cell r="C3537" t="str">
            <v>un</v>
          </cell>
          <cell r="D3537">
            <v>773.76</v>
          </cell>
          <cell r="E3537">
            <v>524.47024673439773</v>
          </cell>
        </row>
        <row r="3538">
          <cell r="A3538" t="str">
            <v>26.07.03.99</v>
          </cell>
          <cell r="B3538" t="str">
            <v>AP.ANC.P/CABOS PROTEN.ATIV. 4FIOS-12,7MM</v>
          </cell>
          <cell r="C3538" t="str">
            <v>un</v>
          </cell>
          <cell r="D3538">
            <v>546.83000000000004</v>
          </cell>
          <cell r="E3538">
            <v>370.65312046444126</v>
          </cell>
        </row>
        <row r="3539">
          <cell r="A3539" t="str">
            <v>26.07.04.99</v>
          </cell>
          <cell r="B3539" t="str">
            <v>AP.ANC.P/CABOS PROTEN.ATIV. 6FIOS-12,7MM</v>
          </cell>
          <cell r="C3539" t="str">
            <v>un</v>
          </cell>
          <cell r="D3539">
            <v>745.01</v>
          </cell>
          <cell r="E3539">
            <v>504.97822931785203</v>
          </cell>
        </row>
        <row r="3540">
          <cell r="A3540" t="str">
            <v>26.07.05.99</v>
          </cell>
          <cell r="B3540" t="str">
            <v>AP.ANC.P/CABOS PROTEN.ATIV.12FIOS-12,7MM</v>
          </cell>
          <cell r="C3540" t="str">
            <v>un</v>
          </cell>
          <cell r="D3540">
            <v>1564.03</v>
          </cell>
          <cell r="E3540">
            <v>1060.1233671988389</v>
          </cell>
        </row>
        <row r="3541">
          <cell r="A3541" t="str">
            <v>26.07.06.99</v>
          </cell>
          <cell r="B3541" t="str">
            <v>AP.ANC.P/CABOS PROTEN.ATIV.19FIOS-12,7MM</v>
          </cell>
          <cell r="C3541" t="str">
            <v>un</v>
          </cell>
          <cell r="D3541">
            <v>2705.86</v>
          </cell>
          <cell r="E3541">
            <v>1834.0783744557332</v>
          </cell>
        </row>
        <row r="3542">
          <cell r="A3542" t="str">
            <v>26.07.07.99</v>
          </cell>
          <cell r="B3542" t="str">
            <v>AP.ANC.P/CABOS PROTEN.ATIV.22FIOS-12,7MM</v>
          </cell>
          <cell r="C3542" t="str">
            <v>un</v>
          </cell>
          <cell r="D3542">
            <v>3623.91</v>
          </cell>
          <cell r="E3542">
            <v>2456.3497822931786</v>
          </cell>
        </row>
        <row r="3543">
          <cell r="A3543" t="str">
            <v>26.07.09.99</v>
          </cell>
          <cell r="B3543" t="str">
            <v>AP.ANC.P/CABOS PROTEN.PASS. 4FIOS-12,7MM</v>
          </cell>
          <cell r="C3543" t="str">
            <v>un</v>
          </cell>
          <cell r="D3543">
            <v>126.18</v>
          </cell>
          <cell r="E3543">
            <v>85.529753265602324</v>
          </cell>
        </row>
        <row r="3544">
          <cell r="A3544" t="str">
            <v>26.07.10.99</v>
          </cell>
          <cell r="B3544" t="str">
            <v>AP.ANC.P/CABOS PROTEN.PASS. 6FIOS-12,7MM</v>
          </cell>
          <cell r="C3544" t="str">
            <v>un</v>
          </cell>
          <cell r="D3544">
            <v>167.51</v>
          </cell>
          <cell r="E3544">
            <v>113.5413642960813</v>
          </cell>
        </row>
        <row r="3545">
          <cell r="A3545" t="str">
            <v>26.07.12.99</v>
          </cell>
          <cell r="B3545" t="str">
            <v>AP.ANC.P/CABOS PROTEN.PAS. 19FIOS-12,7MM</v>
          </cell>
          <cell r="C3545" t="str">
            <v>un</v>
          </cell>
          <cell r="D3545">
            <v>1148.75</v>
          </cell>
          <cell r="E3545">
            <v>778.64296081277223</v>
          </cell>
        </row>
        <row r="3546">
          <cell r="A3546" t="str">
            <v>26.07.13.01.99</v>
          </cell>
          <cell r="B3546" t="str">
            <v>APARELHO DE ANCORAGEM ATIVO DE 4 FIOS DE Ã 5/8" (15,2MM)</v>
          </cell>
          <cell r="C3546" t="str">
            <v>un</v>
          </cell>
          <cell r="D3546">
            <v>720.48</v>
          </cell>
          <cell r="E3546">
            <v>488.35268505079836</v>
          </cell>
        </row>
        <row r="3547">
          <cell r="A3547" t="str">
            <v>26.07.13.02.99</v>
          </cell>
          <cell r="B3547" t="str">
            <v>APARELHO DE ANCORAGEM ATIVO DE 12 F-5/8" (15,2MM)</v>
          </cell>
          <cell r="C3547" t="str">
            <v>un</v>
          </cell>
          <cell r="D3547">
            <v>2376.4699999999998</v>
          </cell>
          <cell r="E3547">
            <v>1610.8127721335268</v>
          </cell>
        </row>
        <row r="3548">
          <cell r="A3548" t="str">
            <v>26.07.13.03.99</v>
          </cell>
          <cell r="B3548" t="str">
            <v>APARELHO DE ANCORAGEM ATIVO 15 FIOS DE Ã 5/8" (15,2MM)</v>
          </cell>
          <cell r="C3548" t="str">
            <v>un</v>
          </cell>
          <cell r="D3548">
            <v>3336.21</v>
          </cell>
          <cell r="E3548">
            <v>2261.3425253991295</v>
          </cell>
        </row>
        <row r="3549">
          <cell r="A3549" t="str">
            <v>26.07.13.04.99</v>
          </cell>
          <cell r="B3549" t="str">
            <v>APARELHO DE ANCORAGEM ATIVO DE 19 FIOS DE Ã 5/8" (15,2MM)</v>
          </cell>
          <cell r="C3549" t="str">
            <v>un</v>
          </cell>
          <cell r="D3549">
            <v>4154.97</v>
          </cell>
          <cell r="E3549">
            <v>2816.3134978229323</v>
          </cell>
        </row>
        <row r="3550">
          <cell r="A3550" t="str">
            <v>26.08.01.99</v>
          </cell>
          <cell r="B3550" t="str">
            <v>APARELHO DE APOIO NEOPRENE FRETADO</v>
          </cell>
          <cell r="C3550" t="str">
            <v>dm3</v>
          </cell>
          <cell r="D3550">
            <v>83.35</v>
          </cell>
          <cell r="E3550">
            <v>56.494920174165458</v>
          </cell>
        </row>
        <row r="3551">
          <cell r="A3551" t="str">
            <v>26.08.03.99</v>
          </cell>
          <cell r="B3551" t="str">
            <v>ARTICULACAO DE CONCRETO TIPO"FREYSSINET"</v>
          </cell>
          <cell r="C3551" t="str">
            <v>dm2</v>
          </cell>
          <cell r="D3551">
            <v>7.7</v>
          </cell>
          <cell r="E3551">
            <v>5.217706821480407</v>
          </cell>
        </row>
        <row r="3552">
          <cell r="A3552" t="str">
            <v>26.09.01.99</v>
          </cell>
          <cell r="B3552" t="str">
            <v>CONCRETO FCK 10MPA</v>
          </cell>
          <cell r="C3552" t="str">
            <v>m3</v>
          </cell>
          <cell r="D3552">
            <v>439.47</v>
          </cell>
          <cell r="E3552">
            <v>297.88098693759076</v>
          </cell>
        </row>
        <row r="3553">
          <cell r="A3553" t="str">
            <v>26.09.02.99</v>
          </cell>
          <cell r="B3553" t="str">
            <v>CONCRETO FCK 15MPA</v>
          </cell>
          <cell r="C3553" t="str">
            <v>m3</v>
          </cell>
          <cell r="D3553">
            <v>488.09</v>
          </cell>
          <cell r="E3553">
            <v>330.83454281567492</v>
          </cell>
        </row>
        <row r="3554">
          <cell r="A3554" t="str">
            <v>26.09.03.99</v>
          </cell>
          <cell r="B3554" t="str">
            <v>CONCRETO FCK 18MPA</v>
          </cell>
          <cell r="C3554" t="str">
            <v>m3</v>
          </cell>
          <cell r="D3554">
            <v>499.03</v>
          </cell>
          <cell r="E3554">
            <v>338.25108853410745</v>
          </cell>
        </row>
        <row r="3555">
          <cell r="A3555" t="str">
            <v>26.09.04.99</v>
          </cell>
          <cell r="B3555" t="str">
            <v>CONCRETO FCK 20 MPA</v>
          </cell>
          <cell r="C3555" t="str">
            <v>m3</v>
          </cell>
          <cell r="D3555">
            <v>523.72</v>
          </cell>
          <cell r="E3555">
            <v>354.98548621190133</v>
          </cell>
        </row>
        <row r="3556">
          <cell r="A3556" t="str">
            <v>26.09.05.99</v>
          </cell>
          <cell r="B3556" t="str">
            <v>CONCRETO FCK 25 MPA</v>
          </cell>
          <cell r="C3556" t="str">
            <v>m3</v>
          </cell>
          <cell r="D3556">
            <v>538.80999999999995</v>
          </cell>
          <cell r="E3556">
            <v>365.21770682148042</v>
          </cell>
        </row>
        <row r="3557">
          <cell r="A3557" t="str">
            <v>26.09.06.99</v>
          </cell>
          <cell r="B3557" t="str">
            <v>CONCRETO FCK 30MPA</v>
          </cell>
          <cell r="C3557" t="str">
            <v>m3</v>
          </cell>
          <cell r="D3557">
            <v>558</v>
          </cell>
          <cell r="E3557">
            <v>378.22206095791006</v>
          </cell>
        </row>
        <row r="3558">
          <cell r="A3558" t="str">
            <v>26.09.07.99</v>
          </cell>
          <cell r="B3558" t="str">
            <v>CONCRETO CICLOPICO</v>
          </cell>
          <cell r="C3558" t="str">
            <v>m3</v>
          </cell>
          <cell r="D3558">
            <v>445.71</v>
          </cell>
          <cell r="E3558">
            <v>302.11175616835999</v>
          </cell>
        </row>
        <row r="3559">
          <cell r="A3559" t="str">
            <v>26.09.09.99</v>
          </cell>
          <cell r="B3559" t="str">
            <v>BOMBEAMENTO P/ CONC. QUALQUER RESIST.</v>
          </cell>
          <cell r="C3559" t="str">
            <v>m3</v>
          </cell>
          <cell r="D3559">
            <v>50.16</v>
          </cell>
          <cell r="E3559">
            <v>33.998548621190132</v>
          </cell>
        </row>
        <row r="3560">
          <cell r="A3560" t="str">
            <v>26.09.12.99</v>
          </cell>
          <cell r="B3560" t="str">
            <v>CONCRETO FCK 35 MPA</v>
          </cell>
          <cell r="C3560" t="str">
            <v>m3</v>
          </cell>
          <cell r="D3560">
            <v>570.41</v>
          </cell>
          <cell r="E3560">
            <v>386.63280116110303</v>
          </cell>
        </row>
        <row r="3561">
          <cell r="A3561" t="str">
            <v>26.09.13.99</v>
          </cell>
          <cell r="B3561" t="str">
            <v>CONCRETO FCK 40 MPA</v>
          </cell>
          <cell r="C3561" t="str">
            <v>m3</v>
          </cell>
          <cell r="D3561">
            <v>605.54999999999995</v>
          </cell>
          <cell r="E3561">
            <v>410.44992743105956</v>
          </cell>
        </row>
        <row r="3562">
          <cell r="A3562" t="str">
            <v>26.09.14.99</v>
          </cell>
          <cell r="B3562" t="str">
            <v>CONCRETO FCK 45 MPA</v>
          </cell>
          <cell r="C3562" t="str">
            <v>m3</v>
          </cell>
          <cell r="D3562">
            <v>668.02</v>
          </cell>
          <cell r="E3562">
            <v>452.79390420899864</v>
          </cell>
        </row>
        <row r="3563">
          <cell r="A3563" t="str">
            <v>26.09.15.99</v>
          </cell>
          <cell r="B3563" t="str">
            <v>CONCRETO FCK 50 MPA</v>
          </cell>
          <cell r="C3563" t="str">
            <v>m3</v>
          </cell>
          <cell r="D3563">
            <v>691.13</v>
          </cell>
          <cell r="E3563">
            <v>468.46153846153845</v>
          </cell>
        </row>
        <row r="3564">
          <cell r="A3564" t="str">
            <v>26.10.01.99</v>
          </cell>
          <cell r="B3564" t="str">
            <v>JUNTA/RETRACAO C/LABIO POLIM.AB.15 ATE 40 MM</v>
          </cell>
          <cell r="C3564" t="str">
            <v>m</v>
          </cell>
          <cell r="D3564">
            <v>790.97</v>
          </cell>
          <cell r="E3564">
            <v>536.13207547169816</v>
          </cell>
        </row>
        <row r="3565">
          <cell r="A3565" t="str">
            <v>26.10.02.99</v>
          </cell>
          <cell r="B3565" t="str">
            <v>JUNTA/RETRACAO C/LABIO POLIM.AB.20 ATE 55 MM</v>
          </cell>
          <cell r="C3565" t="str">
            <v>m</v>
          </cell>
          <cell r="D3565">
            <v>1048.3499999999999</v>
          </cell>
          <cell r="E3565">
            <v>710.58780841799717</v>
          </cell>
        </row>
        <row r="3566">
          <cell r="A3566" t="str">
            <v>26.10.03.99</v>
          </cell>
          <cell r="B3566" t="str">
            <v>JUNTA/RETRACAO C/LABIO POLIM.AB. 30 ATE 80 MM</v>
          </cell>
          <cell r="C3566" t="str">
            <v>m</v>
          </cell>
          <cell r="D3566">
            <v>1062.46</v>
          </cell>
          <cell r="E3566">
            <v>720.15239477503633</v>
          </cell>
        </row>
        <row r="3567">
          <cell r="A3567" t="str">
            <v>26.10.04.99</v>
          </cell>
          <cell r="B3567" t="str">
            <v>JUNTA DE DILATACAO METALICA</v>
          </cell>
          <cell r="C3567" t="str">
            <v>m</v>
          </cell>
          <cell r="D3567">
            <v>127.69</v>
          </cell>
          <cell r="E3567">
            <v>86.55297532656023</v>
          </cell>
        </row>
        <row r="3568">
          <cell r="A3568" t="str">
            <v>26.10.05.99</v>
          </cell>
          <cell r="B3568" t="str">
            <v>JUNTAS DE DILATACAO METALICA C/NEOPRENE</v>
          </cell>
          <cell r="C3568" t="str">
            <v>m</v>
          </cell>
          <cell r="D3568">
            <v>129.86000000000001</v>
          </cell>
          <cell r="E3568">
            <v>88.018867924528308</v>
          </cell>
        </row>
        <row r="3569">
          <cell r="A3569" t="str">
            <v>26.10.06.99</v>
          </cell>
          <cell r="B3569" t="str">
            <v>FORNECIMENTO E APLICACAO DE JUNTA DE DILATACAO JJ-99120 OU T-
110 OU SIMILAR.</v>
          </cell>
          <cell r="C3569" t="str">
            <v>m</v>
          </cell>
          <cell r="D3569">
            <v>2581.8200000000002</v>
          </cell>
          <cell r="E3569">
            <v>1750.0000000000002</v>
          </cell>
        </row>
        <row r="3570">
          <cell r="A3570" t="str">
            <v>26.11.03.01.99</v>
          </cell>
          <cell r="B3570" t="str">
            <v>PLACA PRE MOLDADA DE CONCRETO PARA GUARDA CORPO PP-DE-
C04/021.</v>
          </cell>
          <cell r="C3570" t="str">
            <v>un</v>
          </cell>
          <cell r="D3570">
            <v>220.88</v>
          </cell>
          <cell r="E3570">
            <v>149.71698113207549</v>
          </cell>
        </row>
        <row r="3571">
          <cell r="A3571" t="str">
            <v>26.11.03.02.99</v>
          </cell>
          <cell r="B3571" t="str">
            <v>PLACA PRE MOLDADA DE CONCRETO PARA FIXACAO POSTE ILUMINACAO -
PP-DE-C04/021.</v>
          </cell>
          <cell r="C3571" t="str">
            <v>un</v>
          </cell>
          <cell r="D3571">
            <v>408.35</v>
          </cell>
          <cell r="E3571">
            <v>276.78519593613936</v>
          </cell>
        </row>
        <row r="3572">
          <cell r="A3572" t="str">
            <v>26.11.03.03.99</v>
          </cell>
          <cell r="B3572" t="str">
            <v>LANÇAMENTO DE PLACA PRE MOLDADA DE CONCRETO, ATE 1000 KG.</v>
          </cell>
          <cell r="C3572" t="str">
            <v>un</v>
          </cell>
          <cell r="D3572">
            <v>77.91</v>
          </cell>
          <cell r="E3572">
            <v>52.808417997097244</v>
          </cell>
        </row>
        <row r="3573">
          <cell r="A3573" t="str">
            <v>26.11.03.04.99</v>
          </cell>
          <cell r="B3573" t="str">
            <v>TELAMENTO METALICO PARA PASSARELA, CONFORME PP-DE-M09/001.</v>
          </cell>
          <cell r="C3573" t="str">
            <v>m</v>
          </cell>
          <cell r="D3573">
            <v>2479.92</v>
          </cell>
          <cell r="E3573">
            <v>1680.9361393323659</v>
          </cell>
        </row>
        <row r="3574">
          <cell r="A3574" t="str">
            <v>26.11.03.06.99</v>
          </cell>
          <cell r="B3574" t="str">
            <v>CORRIMAO METALICO D=2" PARA PASSARELA, CONFORME PP-DE-
K00/004.</v>
          </cell>
          <cell r="C3574" t="str">
            <v>m</v>
          </cell>
          <cell r="D3574">
            <v>173.76</v>
          </cell>
          <cell r="E3574">
            <v>117.77939042089987</v>
          </cell>
        </row>
        <row r="3575">
          <cell r="A3575" t="str">
            <v>26.11.04.01.99</v>
          </cell>
          <cell r="B3575" t="str">
            <v>BARREIRA DE SEGURANCA COM PASSEIO CONF. PP-DE-C01/293</v>
          </cell>
          <cell r="C3575" t="str">
            <v>m</v>
          </cell>
          <cell r="D3575">
            <v>984.34</v>
          </cell>
          <cell r="E3575">
            <v>667.20609579100153</v>
          </cell>
        </row>
        <row r="3576">
          <cell r="A3576" t="str">
            <v>26.11.04.02.99</v>
          </cell>
          <cell r="B3576" t="str">
            <v>BARREIRA DE SEGURANCA CONF. PP-DE-C01/293</v>
          </cell>
          <cell r="C3576" t="str">
            <v>m</v>
          </cell>
          <cell r="D3576">
            <v>479.85</v>
          </cell>
          <cell r="E3576">
            <v>325.25399129172717</v>
          </cell>
        </row>
        <row r="3577">
          <cell r="A3577" t="str">
            <v>26.11.06.99</v>
          </cell>
          <cell r="B3577" t="str">
            <v>BAR. DOU.FACE NEW JERSEY O.A.E.DES.5464</v>
          </cell>
          <cell r="C3577" t="str">
            <v>m</v>
          </cell>
          <cell r="D3577">
            <v>519.78</v>
          </cell>
          <cell r="E3577">
            <v>352.31494920174168</v>
          </cell>
        </row>
        <row r="3578">
          <cell r="A3578" t="str">
            <v>26.11.08.01.99</v>
          </cell>
          <cell r="B3578" t="str">
            <v>BARREIRA DE SEGURANçA PARA O.A.E CONF. PP-DE-C01/293</v>
          </cell>
          <cell r="C3578" t="str">
            <v>m</v>
          </cell>
          <cell r="D3578">
            <v>395.08</v>
          </cell>
          <cell r="E3578">
            <v>267.79390420899858</v>
          </cell>
        </row>
        <row r="3579">
          <cell r="A3579" t="str">
            <v>26.12.01.99</v>
          </cell>
          <cell r="B3579" t="str">
            <v>TUBO DE PVC PERFURADO OU NAO D=0,050M</v>
          </cell>
          <cell r="C3579" t="str">
            <v>m</v>
          </cell>
          <cell r="D3579">
            <v>21.37</v>
          </cell>
          <cell r="E3579">
            <v>14.484760522496373</v>
          </cell>
        </row>
        <row r="3580">
          <cell r="A3580" t="str">
            <v>26.12.02.99</v>
          </cell>
          <cell r="B3580" t="str">
            <v>TUBO DE PVC PERFURADO OU NAO D=0,075M</v>
          </cell>
          <cell r="C3580" t="str">
            <v>m</v>
          </cell>
          <cell r="D3580">
            <v>27.05</v>
          </cell>
          <cell r="E3580">
            <v>18.338171262699564</v>
          </cell>
        </row>
        <row r="3581">
          <cell r="A3581" t="str">
            <v>26.12.03.99</v>
          </cell>
          <cell r="B3581" t="str">
            <v>TUBO DE PVC PERFURADO OU NAO D=0,100M</v>
          </cell>
          <cell r="C3581" t="str">
            <v>m</v>
          </cell>
          <cell r="D3581">
            <v>43.57</v>
          </cell>
          <cell r="E3581">
            <v>29.535558780841804</v>
          </cell>
        </row>
        <row r="3582">
          <cell r="A3582" t="str">
            <v>26.12.04.99</v>
          </cell>
          <cell r="B3582" t="str">
            <v>TUBO DE PVC PERFURADO OU NAO D=0,150M</v>
          </cell>
          <cell r="C3582" t="str">
            <v>m</v>
          </cell>
          <cell r="D3582">
            <v>87.71</v>
          </cell>
          <cell r="E3582">
            <v>59.448476052249646</v>
          </cell>
        </row>
        <row r="3583">
          <cell r="A3583" t="str">
            <v>26.13.01.99</v>
          </cell>
          <cell r="B3583" t="str">
            <v>LANC.VIGA P&lt;=50T-GUINDASTE AUTO P</v>
          </cell>
          <cell r="C3583" t="str">
            <v>un</v>
          </cell>
          <cell r="D3583">
            <v>8716.6</v>
          </cell>
          <cell r="E3583">
            <v>5908.2656023222071</v>
          </cell>
        </row>
        <row r="3584">
          <cell r="A3584" t="str">
            <v>26.13.02.99</v>
          </cell>
          <cell r="B3584" t="str">
            <v>LANC.VIGA 50&lt;P&lt;=80 T C/GUIND.AUTO P</v>
          </cell>
          <cell r="C3584" t="str">
            <v>un</v>
          </cell>
          <cell r="D3584">
            <v>9671.06</v>
          </cell>
          <cell r="E3584">
            <v>6555.2104499274319</v>
          </cell>
        </row>
        <row r="3585">
          <cell r="A3585" t="str">
            <v>26.14.01.99</v>
          </cell>
          <cell r="B3585" t="str">
            <v>ESGOTAMENTO CONTINUO AGUA</v>
          </cell>
          <cell r="C3585" t="str">
            <v>m3</v>
          </cell>
          <cell r="D3585">
            <v>2.17</v>
          </cell>
          <cell r="E3585">
            <v>1.4731494920174166</v>
          </cell>
        </row>
        <row r="3586">
          <cell r="A3586" t="str">
            <v>26.14.02.99</v>
          </cell>
          <cell r="B3586" t="str">
            <v>ESCORAMENTO VALAS/CAVAS P/FUND.CONTINUO</v>
          </cell>
          <cell r="C3586" t="str">
            <v>m2</v>
          </cell>
          <cell r="D3586">
            <v>102.8</v>
          </cell>
          <cell r="E3586">
            <v>69.680696661828733</v>
          </cell>
        </row>
        <row r="3587">
          <cell r="A3587" t="str">
            <v>26.14.03.99</v>
          </cell>
          <cell r="B3587" t="str">
            <v>PAREDE ENSECADEIRA C/PRANCHA-ESP.0,050M</v>
          </cell>
          <cell r="C3587" t="str">
            <v>m2</v>
          </cell>
          <cell r="D3587">
            <v>219.05</v>
          </cell>
          <cell r="E3587">
            <v>148.47605224963715</v>
          </cell>
        </row>
        <row r="3588">
          <cell r="A3588" t="str">
            <v>26.14.04.99</v>
          </cell>
          <cell r="B3588" t="str">
            <v>PAREDE ENSECADEIRA C/PRANCHA-ESP.0,075M</v>
          </cell>
          <cell r="C3588" t="str">
            <v>m2</v>
          </cell>
          <cell r="D3588">
            <v>306.3</v>
          </cell>
          <cell r="E3588">
            <v>207.61248185776486</v>
          </cell>
        </row>
        <row r="3589">
          <cell r="A3589" t="str">
            <v>26.15.01.99</v>
          </cell>
          <cell r="B3589" t="str">
            <v>ENROCAMENTO PEDRA ARRUMADA</v>
          </cell>
          <cell r="C3589" t="str">
            <v>m3</v>
          </cell>
          <cell r="D3589">
            <v>227.44</v>
          </cell>
          <cell r="E3589">
            <v>154.16545718432511</v>
          </cell>
        </row>
        <row r="3590">
          <cell r="A3590" t="str">
            <v>26.15.02.99</v>
          </cell>
          <cell r="B3590" t="str">
            <v>ENROCAMENTO PEDRA ARRUMADA E REJUNTADA</v>
          </cell>
          <cell r="C3590" t="str">
            <v>m3</v>
          </cell>
          <cell r="D3590">
            <v>355.13</v>
          </cell>
          <cell r="E3590">
            <v>240.71117561683602</v>
          </cell>
        </row>
        <row r="3591">
          <cell r="A3591" t="str">
            <v>26.15.03.99</v>
          </cell>
          <cell r="B3591" t="str">
            <v>ENROCAMENTO PEDRA JOGADA</v>
          </cell>
          <cell r="C3591" t="str">
            <v>m3</v>
          </cell>
          <cell r="D3591">
            <v>148.5</v>
          </cell>
          <cell r="E3591">
            <v>100.65312046444122</v>
          </cell>
        </row>
        <row r="3592">
          <cell r="A3592" t="str">
            <v>26.16.01.99</v>
          </cell>
          <cell r="B3592" t="str">
            <v>PROTECAO DE TALUDE COM BLOCO PRE-MOLDADO SEXTAVADO
30X30X5CM INTERTRAVADO.</v>
          </cell>
          <cell r="C3592" t="str">
            <v>m2</v>
          </cell>
          <cell r="D3592">
            <v>130.87</v>
          </cell>
          <cell r="E3592">
            <v>88.708272859216265</v>
          </cell>
        </row>
        <row r="3593">
          <cell r="A3593" t="str">
            <v>26.16.02.99</v>
          </cell>
          <cell r="B3593" t="str">
            <v>PROTECAO TALUDE SOB OAE EM PLACAS PRE MOLDADAS TRAPEZOIDAL,
98X80X40CM.</v>
          </cell>
          <cell r="C3593" t="str">
            <v>m2</v>
          </cell>
          <cell r="D3593">
            <v>361.34</v>
          </cell>
          <cell r="E3593">
            <v>244.92017416545721</v>
          </cell>
        </row>
        <row r="3594">
          <cell r="A3594" t="str">
            <v>26.16.03.99</v>
          </cell>
          <cell r="B3594" t="str">
            <v>PROTECAO TALUDE SOB OAE COM PECAS PRE-MOLDADAS RETANGULAR
20X10X6CM.</v>
          </cell>
          <cell r="C3594" t="str">
            <v>m2</v>
          </cell>
          <cell r="D3594">
            <v>108.41</v>
          </cell>
          <cell r="E3594">
            <v>73.483309143686512</v>
          </cell>
        </row>
        <row r="3595">
          <cell r="A3595" t="str">
            <v>27.01.01.99</v>
          </cell>
          <cell r="B3595" t="str">
            <v>REMOCAO MANUAL DE CONCRETO SEGREGADO</v>
          </cell>
          <cell r="C3595" t="str">
            <v>dm3</v>
          </cell>
          <cell r="D3595">
            <v>23.81</v>
          </cell>
          <cell r="E3595">
            <v>16.13933236574746</v>
          </cell>
        </row>
        <row r="3596">
          <cell r="A3596" t="str">
            <v>27.01.02.99</v>
          </cell>
          <cell r="B3596" t="str">
            <v>DEMOLICAO DE CONCRETO SIMPLES</v>
          </cell>
          <cell r="C3596" t="str">
            <v>m3</v>
          </cell>
          <cell r="D3596">
            <v>175.41</v>
          </cell>
          <cell r="E3596">
            <v>118.89695210449929</v>
          </cell>
        </row>
        <row r="3597">
          <cell r="A3597" t="str">
            <v>27.01.03.99</v>
          </cell>
          <cell r="B3597" t="str">
            <v>DEMOLICAO DE CONCRETO ARMADO</v>
          </cell>
          <cell r="C3597" t="str">
            <v>m3</v>
          </cell>
          <cell r="D3597">
            <v>327.45</v>
          </cell>
          <cell r="E3597">
            <v>221.95210449927436</v>
          </cell>
        </row>
        <row r="3598">
          <cell r="A3598" t="str">
            <v>27.01.04.99</v>
          </cell>
          <cell r="B3598" t="str">
            <v>REMOCAO,CARGA E TRANSP.ENTULHO EM GERAL</v>
          </cell>
          <cell r="C3598" t="str">
            <v>t*km</v>
          </cell>
          <cell r="D3598">
            <v>1.5</v>
          </cell>
          <cell r="E3598">
            <v>1.0159651669085632</v>
          </cell>
        </row>
        <row r="3599">
          <cell r="A3599" t="str">
            <v>27.01.29.99</v>
          </cell>
          <cell r="B3599" t="str">
            <v>LIXAMENTO MECÂNICO DE SUPERFÍCIO DE CONCRETO</v>
          </cell>
          <cell r="C3599" t="str">
            <v>m2</v>
          </cell>
          <cell r="D3599">
            <v>16.239999999999998</v>
          </cell>
          <cell r="E3599">
            <v>11.008708272859216</v>
          </cell>
        </row>
        <row r="3600">
          <cell r="A3600" t="str">
            <v>27.01.40.99</v>
          </cell>
          <cell r="B3600" t="str">
            <v>TRATAMENTO DE ARMADURA COM PRIMER RICO EM ZINCO</v>
          </cell>
          <cell r="C3600" t="str">
            <v>m2</v>
          </cell>
          <cell r="D3600">
            <v>20.68</v>
          </cell>
          <cell r="E3600">
            <v>14.020319303338173</v>
          </cell>
        </row>
        <row r="3601">
          <cell r="A3601" t="str">
            <v>27.02.01.99</v>
          </cell>
          <cell r="B3601" t="str">
            <v>APIC.MANUAL CONC.C/ELIMINACAO SUP.LISAS</v>
          </cell>
          <cell r="C3601" t="str">
            <v>m2</v>
          </cell>
          <cell r="D3601">
            <v>42.09</v>
          </cell>
          <cell r="E3601">
            <v>28.526850507982587</v>
          </cell>
        </row>
        <row r="3602">
          <cell r="A3602" t="str">
            <v>27.02.02.99</v>
          </cell>
          <cell r="B3602" t="str">
            <v>LIMPEZA COM JATO D´AGUA S/SUP.DE CONC.</v>
          </cell>
          <cell r="C3602" t="str">
            <v>m2</v>
          </cell>
          <cell r="D3602">
            <v>4.43</v>
          </cell>
          <cell r="E3602">
            <v>3.0043541364296082</v>
          </cell>
        </row>
        <row r="3603">
          <cell r="A3603" t="str">
            <v>27.02.03.99</v>
          </cell>
          <cell r="B3603" t="str">
            <v>LIXAMENTO MANUAL DA SUPERFICIE DE CONCR.</v>
          </cell>
          <cell r="C3603" t="str">
            <v>m2</v>
          </cell>
          <cell r="D3603">
            <v>7.01</v>
          </cell>
          <cell r="E3603">
            <v>4.7532656023222062</v>
          </cell>
        </row>
        <row r="3604">
          <cell r="A3604" t="str">
            <v>27.02.05.99</v>
          </cell>
          <cell r="B3604" t="str">
            <v>JATEAMENTO EM ESTR.CONCRETO COM AGUA</v>
          </cell>
          <cell r="C3604" t="str">
            <v>m2</v>
          </cell>
          <cell r="D3604">
            <v>5.32</v>
          </cell>
          <cell r="E3604">
            <v>3.6066763425253994</v>
          </cell>
        </row>
        <row r="3605">
          <cell r="A3605" t="str">
            <v>27.02.08.99</v>
          </cell>
          <cell r="B3605" t="str">
            <v>LIMPEZA MANUAL COM ESCOVA DE ACO P/ ACO</v>
          </cell>
          <cell r="C3605" t="str">
            <v>m</v>
          </cell>
          <cell r="D3605">
            <v>5.49</v>
          </cell>
          <cell r="E3605">
            <v>3.7227866473149493</v>
          </cell>
        </row>
        <row r="3606">
          <cell r="A3606" t="str">
            <v>27.02.09.99</v>
          </cell>
          <cell r="B3606" t="str">
            <v>LIMPEZA MANUAL C/ESCOVA ACO P/CONCRETO</v>
          </cell>
          <cell r="C3606" t="str">
            <v>m2</v>
          </cell>
          <cell r="D3606">
            <v>7.48</v>
          </cell>
          <cell r="E3606">
            <v>5.0725689404934693</v>
          </cell>
        </row>
        <row r="3607">
          <cell r="A3607" t="str">
            <v>27.03.01.99</v>
          </cell>
          <cell r="B3607" t="str">
            <v>ANDAIME DE MADEIRA</v>
          </cell>
          <cell r="C3607" t="str">
            <v>m3</v>
          </cell>
          <cell r="D3607">
            <v>15.05</v>
          </cell>
          <cell r="E3607">
            <v>10.203193033381714</v>
          </cell>
        </row>
        <row r="3608">
          <cell r="A3608" t="str">
            <v>27.03.02.99</v>
          </cell>
          <cell r="B3608" t="str">
            <v>ANDAIME TUBULAR</v>
          </cell>
          <cell r="C3608" t="str">
            <v>m3</v>
          </cell>
          <cell r="D3608">
            <v>20.67</v>
          </cell>
          <cell r="E3608">
            <v>14.013062409288825</v>
          </cell>
        </row>
        <row r="3609">
          <cell r="A3609" t="str">
            <v>27.03.03.01.99</v>
          </cell>
          <cell r="B3609" t="str">
            <v>EXECUCAO DE ANDAIME SUSPENSO AREA MAXIMA DE 560 M2.</v>
          </cell>
          <cell r="C3609" t="str">
            <v>m2</v>
          </cell>
          <cell r="D3609">
            <v>51.35</v>
          </cell>
          <cell r="E3609">
            <v>34.80406386066764</v>
          </cell>
        </row>
        <row r="3610">
          <cell r="A3610" t="str">
            <v>27.03.03.02.99</v>
          </cell>
          <cell r="B3610" t="str">
            <v>DESMOB. DESLOCAMENTO, MONTAGEM E FURO NO CONCRETO PARA
ANDAIME SUSPENSO.</v>
          </cell>
          <cell r="C3610" t="str">
            <v>m2</v>
          </cell>
          <cell r="D3610">
            <v>46.15</v>
          </cell>
          <cell r="E3610">
            <v>31.284470246734401</v>
          </cell>
        </row>
        <row r="3611">
          <cell r="A3611" t="str">
            <v>27.04.01.99</v>
          </cell>
          <cell r="B3611" t="str">
            <v>FURO NO CONCRETO D=1" PROFUND.DE 5CM</v>
          </cell>
          <cell r="C3611" t="str">
            <v>un</v>
          </cell>
          <cell r="D3611">
            <v>9.44</v>
          </cell>
          <cell r="E3611">
            <v>6.4005805515239489</v>
          </cell>
        </row>
        <row r="3612">
          <cell r="A3612" t="str">
            <v>27.04.02.99</v>
          </cell>
          <cell r="B3612" t="str">
            <v>FURO NO CONCRETO D=1" PROFUND.DE 15CM</v>
          </cell>
          <cell r="C3612" t="str">
            <v>un</v>
          </cell>
          <cell r="D3612">
            <v>23.62</v>
          </cell>
          <cell r="E3612">
            <v>16.008708272859216</v>
          </cell>
        </row>
        <row r="3613">
          <cell r="A3613" t="str">
            <v>27.04.03.99</v>
          </cell>
          <cell r="B3613" t="str">
            <v>FURO NO CONCRETO D=1" PROFUND. DE 30CM</v>
          </cell>
          <cell r="C3613" t="str">
            <v>un</v>
          </cell>
          <cell r="D3613">
            <v>47.23</v>
          </cell>
          <cell r="E3613">
            <v>32.010159651669085</v>
          </cell>
        </row>
        <row r="3614">
          <cell r="A3614" t="str">
            <v>27.04.04.99</v>
          </cell>
          <cell r="B3614" t="str">
            <v>FURO NO CONCRETO D=3/4" PROFUND.DE 5CM</v>
          </cell>
          <cell r="C3614" t="str">
            <v>un</v>
          </cell>
          <cell r="D3614">
            <v>7.77</v>
          </cell>
          <cell r="E3614">
            <v>5.268505079825835</v>
          </cell>
        </row>
        <row r="3615">
          <cell r="A3615" t="str">
            <v>27.04.05.99</v>
          </cell>
          <cell r="B3615" t="str">
            <v>FURO NO CONCRETO D=3/4" PROFUND.DE 15CM</v>
          </cell>
          <cell r="C3615" t="str">
            <v>un</v>
          </cell>
          <cell r="D3615">
            <v>19.41</v>
          </cell>
          <cell r="E3615">
            <v>13.156748911465893</v>
          </cell>
        </row>
        <row r="3616">
          <cell r="A3616" t="str">
            <v>27.04.06.99</v>
          </cell>
          <cell r="B3616" t="str">
            <v>FURO NO CONCRETO D=3/4" PROFUND.DE 30CM</v>
          </cell>
          <cell r="C3616" t="str">
            <v>un</v>
          </cell>
          <cell r="D3616">
            <v>38.82</v>
          </cell>
          <cell r="E3616">
            <v>26.313497822931787</v>
          </cell>
        </row>
        <row r="3617">
          <cell r="A3617" t="str">
            <v>27.04.07.99</v>
          </cell>
          <cell r="B3617" t="str">
            <v>FURO NO CONCRETO D=1/2" PROFUND.DE 5CM</v>
          </cell>
          <cell r="C3617" t="str">
            <v>un</v>
          </cell>
          <cell r="D3617">
            <v>6.3</v>
          </cell>
          <cell r="E3617">
            <v>4.267053701015965</v>
          </cell>
        </row>
        <row r="3618">
          <cell r="A3618" t="str">
            <v>27.04.08.99</v>
          </cell>
          <cell r="B3618" t="str">
            <v>FURO NO CONCRETO D=1/2" PROFUND.DE 15CM</v>
          </cell>
          <cell r="C3618" t="str">
            <v>un</v>
          </cell>
          <cell r="D3618">
            <v>15.74</v>
          </cell>
          <cell r="E3618">
            <v>10.667634252539914</v>
          </cell>
        </row>
        <row r="3619">
          <cell r="A3619" t="str">
            <v>27.04.09.99</v>
          </cell>
          <cell r="B3619" t="str">
            <v>FURO NO CONCRETO D=1/2" PROFUND.DE 30CM</v>
          </cell>
          <cell r="C3619" t="str">
            <v>un</v>
          </cell>
          <cell r="D3619">
            <v>31.49</v>
          </cell>
          <cell r="E3619">
            <v>21.342525399129176</v>
          </cell>
        </row>
        <row r="3620">
          <cell r="A3620" t="str">
            <v>27.04.10.99</v>
          </cell>
          <cell r="B3620" t="str">
            <v>FURO NO CONCRETO D=3/8" PROFUND.DE 5CM</v>
          </cell>
          <cell r="C3620" t="str">
            <v>un</v>
          </cell>
          <cell r="D3620">
            <v>4.63</v>
          </cell>
          <cell r="E3620">
            <v>3.1349782293178525</v>
          </cell>
        </row>
        <row r="3621">
          <cell r="A3621" t="str">
            <v>27.04.11.99</v>
          </cell>
          <cell r="B3621" t="str">
            <v>FURO NO CONCRETO D=3/8" PROFUND.DE 15CM</v>
          </cell>
          <cell r="C3621" t="str">
            <v>un</v>
          </cell>
          <cell r="D3621">
            <v>11.55</v>
          </cell>
          <cell r="E3621">
            <v>7.8301886792452828</v>
          </cell>
        </row>
        <row r="3622">
          <cell r="A3622" t="str">
            <v>27.04.12.99</v>
          </cell>
          <cell r="B3622" t="str">
            <v>FURO NO CONCRETO D=3/8" PROFUND.DE 30CM</v>
          </cell>
          <cell r="C3622" t="str">
            <v>un</v>
          </cell>
          <cell r="D3622">
            <v>23.08</v>
          </cell>
          <cell r="E3622">
            <v>15.645863570391873</v>
          </cell>
        </row>
        <row r="3623">
          <cell r="A3623" t="str">
            <v>27.05.01.99</v>
          </cell>
          <cell r="B3623" t="str">
            <v>FORMA PLANA P/CONC.ARMADO COMUM</v>
          </cell>
          <cell r="C3623" t="str">
            <v>m2</v>
          </cell>
          <cell r="D3623">
            <v>87.79</v>
          </cell>
          <cell r="E3623">
            <v>59.506531204644418</v>
          </cell>
        </row>
        <row r="3624">
          <cell r="A3624" t="str">
            <v>27.05.02.99</v>
          </cell>
          <cell r="B3624" t="str">
            <v>FORMA PLANA P/CONC.PROTEND.OU APARENTE</v>
          </cell>
          <cell r="C3624" t="str">
            <v>m2</v>
          </cell>
          <cell r="D3624">
            <v>99.41</v>
          </cell>
          <cell r="E3624">
            <v>67.380261248185775</v>
          </cell>
        </row>
        <row r="3625">
          <cell r="A3625" t="str">
            <v>27.05.03.99</v>
          </cell>
          <cell r="B3625" t="str">
            <v>FORMAS METALICAS PARA CONCRETO</v>
          </cell>
          <cell r="C3625" t="str">
            <v>m2</v>
          </cell>
          <cell r="D3625">
            <v>70.150000000000006</v>
          </cell>
          <cell r="E3625">
            <v>47.547169811320757</v>
          </cell>
        </row>
        <row r="3626">
          <cell r="A3626" t="str">
            <v>27.06.01.99</v>
          </cell>
          <cell r="B3626" t="str">
            <v>BARRA DE ACO CA-25</v>
          </cell>
          <cell r="C3626" t="str">
            <v>kg</v>
          </cell>
          <cell r="D3626">
            <v>9.66</v>
          </cell>
          <cell r="E3626">
            <v>6.5457184325108857</v>
          </cell>
        </row>
        <row r="3627">
          <cell r="A3627" t="str">
            <v>27.06.02.99</v>
          </cell>
          <cell r="B3627" t="str">
            <v>BARRA DE ACO CA-50 PARA RECUPERACAO ESTRUTURAL</v>
          </cell>
          <cell r="C3627" t="str">
            <v>kg</v>
          </cell>
          <cell r="D3627">
            <v>8.99</v>
          </cell>
          <cell r="E3627">
            <v>6.0957910014513796</v>
          </cell>
        </row>
        <row r="3628">
          <cell r="A3628" t="str">
            <v>27.06.03.99</v>
          </cell>
          <cell r="B3628" t="str">
            <v>BARRA DE ACO CA-60</v>
          </cell>
          <cell r="C3628" t="str">
            <v>kg</v>
          </cell>
          <cell r="D3628">
            <v>10.44</v>
          </cell>
          <cell r="E3628">
            <v>7.0754716981132084</v>
          </cell>
        </row>
        <row r="3629">
          <cell r="A3629" t="str">
            <v>27.06.04.99</v>
          </cell>
          <cell r="B3629" t="str">
            <v>ACO PARA CONCRETO PROTENDIDO</v>
          </cell>
          <cell r="C3629" t="str">
            <v>kg</v>
          </cell>
          <cell r="D3629">
            <v>20.53</v>
          </cell>
          <cell r="E3629">
            <v>13.918722786647315</v>
          </cell>
        </row>
        <row r="3630">
          <cell r="A3630" t="str">
            <v>27.06.05.99</v>
          </cell>
          <cell r="B3630" t="str">
            <v>TELA METALICA</v>
          </cell>
          <cell r="C3630" t="str">
            <v>kg</v>
          </cell>
          <cell r="D3630">
            <v>8.06</v>
          </cell>
          <cell r="E3630">
            <v>5.4644412191582008</v>
          </cell>
        </row>
        <row r="3631">
          <cell r="A3631" t="str">
            <v>27.06.06.99</v>
          </cell>
          <cell r="B3631" t="str">
            <v>SUBSTITUICAO DE ACO DA ARMADURA</v>
          </cell>
          <cell r="C3631" t="str">
            <v>kg</v>
          </cell>
          <cell r="D3631">
            <v>19.100000000000001</v>
          </cell>
          <cell r="E3631">
            <v>12.946298984034835</v>
          </cell>
        </row>
        <row r="3632">
          <cell r="A3632" t="str">
            <v>27.06.07.99</v>
          </cell>
          <cell r="B3632" t="str">
            <v>RETIRADA DA ARMADURA CORROIDA</v>
          </cell>
          <cell r="C3632" t="str">
            <v>kg</v>
          </cell>
          <cell r="D3632">
            <v>7.93</v>
          </cell>
          <cell r="E3632">
            <v>5.3773584905660385</v>
          </cell>
        </row>
        <row r="3633">
          <cell r="A3633" t="str">
            <v>27.06.08.99</v>
          </cell>
          <cell r="B3633" t="str">
            <v>ACO P/ CONCRETO PROTENDIDO ST 85/105</v>
          </cell>
          <cell r="C3633" t="str">
            <v>kg</v>
          </cell>
          <cell r="D3633">
            <v>32.380000000000003</v>
          </cell>
          <cell r="E3633">
            <v>21.944847605224965</v>
          </cell>
        </row>
        <row r="3634">
          <cell r="A3634" t="str">
            <v>27.06.09.99</v>
          </cell>
          <cell r="B3634" t="str">
            <v>EMENDA DE BARRA DE ACO COM LUVA PRENSADA D=12MM</v>
          </cell>
          <cell r="C3634" t="str">
            <v>un</v>
          </cell>
          <cell r="D3634">
            <v>34.5</v>
          </cell>
          <cell r="E3634">
            <v>23.381712626995647</v>
          </cell>
        </row>
        <row r="3635">
          <cell r="A3635" t="str">
            <v>27.06.10.99</v>
          </cell>
          <cell r="B3635" t="str">
            <v>EMENDA DE BARRA DE ACO COM LUVA PRENSADA D=16MM</v>
          </cell>
          <cell r="C3635" t="str">
            <v>un</v>
          </cell>
          <cell r="D3635">
            <v>40.32</v>
          </cell>
          <cell r="E3635">
            <v>27.329462989840348</v>
          </cell>
        </row>
        <row r="3636">
          <cell r="A3636" t="str">
            <v>27.06.11.99</v>
          </cell>
          <cell r="B3636" t="str">
            <v>EMENDA DE BARRA DE ACO COM LUVA PRENSADA D=20MM</v>
          </cell>
          <cell r="C3636" t="str">
            <v>un</v>
          </cell>
          <cell r="D3636">
            <v>52.23</v>
          </cell>
          <cell r="E3636">
            <v>35.399129172714083</v>
          </cell>
        </row>
        <row r="3637">
          <cell r="A3637" t="str">
            <v>27.06.12.99</v>
          </cell>
          <cell r="B3637" t="str">
            <v>EMENDA DE BARRA DE ACO COM LUVA PRENSADA D=25MM</v>
          </cell>
          <cell r="C3637" t="str">
            <v>un</v>
          </cell>
          <cell r="D3637">
            <v>79.8</v>
          </cell>
          <cell r="E3637">
            <v>54.092888243831652</v>
          </cell>
        </row>
        <row r="3638">
          <cell r="A3638" t="str">
            <v>27.06.13.99</v>
          </cell>
          <cell r="B3638" t="str">
            <v>EMENDA DE BARRA DE ACO COM ROSCA D=12MM</v>
          </cell>
          <cell r="C3638" t="str">
            <v>un</v>
          </cell>
          <cell r="D3638">
            <v>36.69</v>
          </cell>
          <cell r="E3638">
            <v>24.86937590711176</v>
          </cell>
        </row>
        <row r="3639">
          <cell r="A3639" t="str">
            <v>27.06.14.99</v>
          </cell>
          <cell r="B3639" t="str">
            <v>EMENDA DE BARRA DE ACO COM ROSCA D=16MM</v>
          </cell>
          <cell r="C3639" t="str">
            <v>un</v>
          </cell>
          <cell r="D3639">
            <v>50.48</v>
          </cell>
          <cell r="E3639">
            <v>34.216255442670537</v>
          </cell>
        </row>
        <row r="3640">
          <cell r="A3640" t="str">
            <v>27.06.15.99</v>
          </cell>
          <cell r="B3640" t="str">
            <v>EMENDA DE BARRA DE ACO COM ROSCA D=20MM</v>
          </cell>
          <cell r="C3640" t="str">
            <v>un</v>
          </cell>
          <cell r="D3640">
            <v>69.83</v>
          </cell>
          <cell r="E3640">
            <v>47.329462989840351</v>
          </cell>
        </row>
        <row r="3641">
          <cell r="A3641" t="str">
            <v>27.06.16.99</v>
          </cell>
          <cell r="B3641" t="str">
            <v>EMENDA DE BARRA DE ACO COM ROSCA D=25MM</v>
          </cell>
          <cell r="C3641" t="str">
            <v>un</v>
          </cell>
          <cell r="D3641">
            <v>106.02</v>
          </cell>
          <cell r="E3641">
            <v>71.865021770682148</v>
          </cell>
        </row>
        <row r="3642">
          <cell r="A3642" t="str">
            <v>27.06.17.99</v>
          </cell>
          <cell r="B3642" t="str">
            <v>CHUMBAMENTO BARRAS C/RESINA EPOX.INJ.</v>
          </cell>
          <cell r="C3642" t="str">
            <v>kg</v>
          </cell>
          <cell r="D3642">
            <v>45.77</v>
          </cell>
          <cell r="E3642">
            <v>31.023222060957913</v>
          </cell>
        </row>
        <row r="3643">
          <cell r="A3643" t="str">
            <v>27.07.02.99</v>
          </cell>
          <cell r="B3643" t="str">
            <v>AP.ANC.P/CABOS PROTEN. ATIVA 12FIOS-8MM</v>
          </cell>
          <cell r="C3643" t="str">
            <v>un</v>
          </cell>
          <cell r="D3643">
            <v>773.76</v>
          </cell>
          <cell r="E3643">
            <v>524.47024673439773</v>
          </cell>
        </row>
        <row r="3644">
          <cell r="A3644" t="str">
            <v>27.07.03.99</v>
          </cell>
          <cell r="B3644" t="str">
            <v>AP.ANC.P/CABOS PROTEN.ATIV.04FIOS-12,7MM</v>
          </cell>
          <cell r="C3644" t="str">
            <v>un</v>
          </cell>
          <cell r="D3644">
            <v>546.83000000000004</v>
          </cell>
          <cell r="E3644">
            <v>370.65312046444126</v>
          </cell>
        </row>
        <row r="3645">
          <cell r="A3645" t="str">
            <v>27.07.04.99</v>
          </cell>
          <cell r="B3645" t="str">
            <v>AP.ANC.P/CABOS PROTEN.ATIV. 6FIOS-12,7MM</v>
          </cell>
          <cell r="C3645" t="str">
            <v>un</v>
          </cell>
          <cell r="D3645">
            <v>745.01</v>
          </cell>
          <cell r="E3645">
            <v>504.97822931785203</v>
          </cell>
        </row>
        <row r="3646">
          <cell r="A3646" t="str">
            <v>27.07.05.99</v>
          </cell>
          <cell r="B3646" t="str">
            <v>AP.ANC.P/CABOS PROTEN.ATIV.12FIOS-12,7MM</v>
          </cell>
          <cell r="C3646" t="str">
            <v>un</v>
          </cell>
          <cell r="D3646">
            <v>1564.03</v>
          </cell>
          <cell r="E3646">
            <v>1060.1233671988389</v>
          </cell>
        </row>
        <row r="3647">
          <cell r="A3647" t="str">
            <v>27.07.06.99</v>
          </cell>
          <cell r="B3647" t="str">
            <v>AP.ANC.P/CABOS PROTEN.ATIV.19FIOS-12,7MM</v>
          </cell>
          <cell r="C3647" t="str">
            <v>un</v>
          </cell>
          <cell r="D3647">
            <v>2705.86</v>
          </cell>
          <cell r="E3647">
            <v>1834.0783744557332</v>
          </cell>
        </row>
        <row r="3648">
          <cell r="A3648" t="str">
            <v>27.07.07.99</v>
          </cell>
          <cell r="B3648" t="str">
            <v>AP.ANC.P/CABOS PROTEN.ATIV.22FIOS-12,7MM</v>
          </cell>
          <cell r="C3648" t="str">
            <v>un</v>
          </cell>
          <cell r="D3648">
            <v>3623.91</v>
          </cell>
          <cell r="E3648">
            <v>2456.3497822931786</v>
          </cell>
        </row>
        <row r="3649">
          <cell r="A3649" t="str">
            <v>27.07.09.99</v>
          </cell>
          <cell r="B3649" t="str">
            <v>AP.ANC.P/CABOS PROTEN.PASS. 4FIOS-12,7MM</v>
          </cell>
          <cell r="C3649" t="str">
            <v>un</v>
          </cell>
          <cell r="D3649">
            <v>126.18</v>
          </cell>
          <cell r="E3649">
            <v>85.529753265602324</v>
          </cell>
        </row>
        <row r="3650">
          <cell r="A3650" t="str">
            <v>27.07.10.99</v>
          </cell>
          <cell r="B3650" t="str">
            <v>AP.ANC.P/CABOS PROTEN.PASS. 6FIOS-12,7MM</v>
          </cell>
          <cell r="C3650" t="str">
            <v>un</v>
          </cell>
          <cell r="D3650">
            <v>167.51</v>
          </cell>
          <cell r="E3650">
            <v>113.5413642960813</v>
          </cell>
        </row>
        <row r="3651">
          <cell r="A3651" t="str">
            <v>27.07.12.99</v>
          </cell>
          <cell r="B3651" t="str">
            <v>AP.ANC.P/CABOS PROTEN.PAS. 19FIOS-12,7MM</v>
          </cell>
          <cell r="C3651" t="str">
            <v>un</v>
          </cell>
          <cell r="D3651">
            <v>1148.75</v>
          </cell>
          <cell r="E3651">
            <v>778.64296081277223</v>
          </cell>
        </row>
        <row r="3652">
          <cell r="A3652" t="str">
            <v>27.07.13.01.99</v>
          </cell>
          <cell r="B3652" t="str">
            <v>APARELHO DE ANCORAGEM ATIVO DE 4 FIOS DE Ã 5/8" (15,2MM)</v>
          </cell>
          <cell r="C3652" t="str">
            <v>un</v>
          </cell>
          <cell r="D3652">
            <v>720.48</v>
          </cell>
          <cell r="E3652">
            <v>488.35268505079836</v>
          </cell>
        </row>
        <row r="3653">
          <cell r="A3653" t="str">
            <v>27.07.13.02.99</v>
          </cell>
          <cell r="B3653" t="str">
            <v>APARELHO DE ANCORAGEM ATIVO DE 12 FIOS DE 5/8" (15,2MM)</v>
          </cell>
          <cell r="C3653" t="str">
            <v>un</v>
          </cell>
          <cell r="D3653">
            <v>2376.4699999999998</v>
          </cell>
          <cell r="E3653">
            <v>1610.8127721335268</v>
          </cell>
        </row>
        <row r="3654">
          <cell r="A3654" t="str">
            <v>27.07.13.03.99</v>
          </cell>
          <cell r="B3654" t="str">
            <v>APARELHO DE ANCORAGEM ATIVO DE 15 FIOS DE Ã 5/8" (15,2MM)</v>
          </cell>
          <cell r="C3654" t="str">
            <v>un</v>
          </cell>
          <cell r="D3654">
            <v>3336.21</v>
          </cell>
          <cell r="E3654">
            <v>2261.3425253991295</v>
          </cell>
        </row>
        <row r="3655">
          <cell r="A3655" t="str">
            <v>27.07.13.04.99</v>
          </cell>
          <cell r="B3655" t="str">
            <v>APARELHO DE ANCORAGEM ATIVO DE 19 FIOS DE Ã 5/8"</v>
          </cell>
          <cell r="C3655" t="str">
            <v>un</v>
          </cell>
          <cell r="D3655">
            <v>4154.97</v>
          </cell>
          <cell r="E3655">
            <v>2816.3134978229323</v>
          </cell>
        </row>
        <row r="3656">
          <cell r="A3656" t="str">
            <v>27.08.01.99</v>
          </cell>
          <cell r="B3656" t="str">
            <v>SUBSTIT.APARELHO APOIO NEOPRENE FRETADO</v>
          </cell>
          <cell r="C3656" t="str">
            <v>3
dm</v>
          </cell>
          <cell r="D3656">
            <v>145.06</v>
          </cell>
          <cell r="E3656">
            <v>98.323657474600878</v>
          </cell>
        </row>
        <row r="3657">
          <cell r="A3657" t="str">
            <v>27.09.01.99</v>
          </cell>
          <cell r="B3657" t="str">
            <v>CONCRETO FCK 10MPA</v>
          </cell>
          <cell r="C3657" t="str">
            <v>m3</v>
          </cell>
          <cell r="D3657">
            <v>439.47</v>
          </cell>
          <cell r="E3657">
            <v>297.88098693759076</v>
          </cell>
        </row>
        <row r="3658">
          <cell r="A3658" t="str">
            <v>27.09.02.99</v>
          </cell>
          <cell r="B3658" t="str">
            <v>CONCRETO FCK 15MPA</v>
          </cell>
          <cell r="C3658" t="str">
            <v>m3</v>
          </cell>
          <cell r="D3658">
            <v>488.09</v>
          </cell>
          <cell r="E3658">
            <v>330.83454281567492</v>
          </cell>
        </row>
        <row r="3659">
          <cell r="A3659" t="str">
            <v>27.09.03.99</v>
          </cell>
          <cell r="B3659" t="str">
            <v>CONCRETO FCK 18MPA</v>
          </cell>
          <cell r="C3659" t="str">
            <v>m3</v>
          </cell>
          <cell r="D3659">
            <v>499.03</v>
          </cell>
          <cell r="E3659">
            <v>338.25108853410745</v>
          </cell>
        </row>
        <row r="3660">
          <cell r="A3660" t="str">
            <v>27.09.04.99</v>
          </cell>
          <cell r="B3660" t="str">
            <v>CONCRETO FCK 20MPA</v>
          </cell>
          <cell r="C3660" t="str">
            <v>m3</v>
          </cell>
          <cell r="D3660">
            <v>523.72</v>
          </cell>
          <cell r="E3660">
            <v>354.98548621190133</v>
          </cell>
        </row>
        <row r="3661">
          <cell r="A3661" t="str">
            <v>27.09.05.99</v>
          </cell>
          <cell r="B3661" t="str">
            <v>CONCRETO FCK 25MPA</v>
          </cell>
          <cell r="C3661" t="str">
            <v>m3</v>
          </cell>
          <cell r="D3661">
            <v>538.80999999999995</v>
          </cell>
          <cell r="E3661">
            <v>365.21770682148042</v>
          </cell>
        </row>
        <row r="3662">
          <cell r="A3662" t="str">
            <v>27.09.07.99</v>
          </cell>
          <cell r="B3662" t="str">
            <v>CONCRETO FCK 30MPA</v>
          </cell>
          <cell r="C3662" t="str">
            <v>m3</v>
          </cell>
          <cell r="D3662">
            <v>558</v>
          </cell>
          <cell r="E3662">
            <v>378.22206095791006</v>
          </cell>
        </row>
        <row r="3663">
          <cell r="A3663" t="str">
            <v>27.09.08.99</v>
          </cell>
          <cell r="B3663" t="str">
            <v>CONCRETO CICLOPICO</v>
          </cell>
          <cell r="C3663" t="str">
            <v>m3</v>
          </cell>
          <cell r="D3663">
            <v>445.71</v>
          </cell>
          <cell r="E3663">
            <v>302.11175616835999</v>
          </cell>
        </row>
        <row r="3664">
          <cell r="A3664" t="str">
            <v>27.09.09.99</v>
          </cell>
          <cell r="B3664" t="str">
            <v>CONCRETO PROJETADO,MEDIDO NA SECAO</v>
          </cell>
          <cell r="C3664" t="str">
            <v>m3</v>
          </cell>
          <cell r="D3664">
            <v>1437.2</v>
          </cell>
          <cell r="E3664">
            <v>974.15820029027589</v>
          </cell>
        </row>
        <row r="3665">
          <cell r="A3665" t="str">
            <v>27.09.10.99</v>
          </cell>
          <cell r="B3665" t="str">
            <v>BOMBEAMENTO P/CONC. QUALQUER RESIST.</v>
          </cell>
          <cell r="C3665" t="str">
            <v>m3</v>
          </cell>
          <cell r="D3665">
            <v>50.16</v>
          </cell>
          <cell r="E3665">
            <v>33.998548621190132</v>
          </cell>
        </row>
        <row r="3666">
          <cell r="A3666" t="str">
            <v>27.09.11.99</v>
          </cell>
          <cell r="B3666" t="str">
            <v>CONCRETO GROUT ALTA RESISTENCIA</v>
          </cell>
          <cell r="C3666" t="str">
            <v>dm3</v>
          </cell>
          <cell r="D3666">
            <v>12.76</v>
          </cell>
          <cell r="E3666">
            <v>8.6502177068214809</v>
          </cell>
        </row>
        <row r="3667">
          <cell r="A3667" t="str">
            <v>27.09.12.99</v>
          </cell>
          <cell r="B3667" t="str">
            <v>ENCHIMENTO COM CONCRETO CELULAR</v>
          </cell>
          <cell r="C3667" t="str">
            <v>m3</v>
          </cell>
          <cell r="D3667">
            <v>851.45</v>
          </cell>
          <cell r="E3667">
            <v>577.12626995645871</v>
          </cell>
        </row>
        <row r="3668">
          <cell r="A3668" t="str">
            <v>27.09.15.99</v>
          </cell>
          <cell r="B3668" t="str">
            <v>CONCRETO FCK 35MPA</v>
          </cell>
          <cell r="C3668" t="str">
            <v>m3</v>
          </cell>
          <cell r="D3668">
            <v>570.41</v>
          </cell>
          <cell r="E3668">
            <v>386.63280116110303</v>
          </cell>
        </row>
        <row r="3669">
          <cell r="A3669" t="str">
            <v>27.09.16.99</v>
          </cell>
          <cell r="B3669" t="str">
            <v>CONCRETO FCK 40MPA</v>
          </cell>
          <cell r="C3669" t="str">
            <v>m3</v>
          </cell>
          <cell r="D3669">
            <v>605.54999999999995</v>
          </cell>
          <cell r="E3669">
            <v>410.44992743105956</v>
          </cell>
        </row>
        <row r="3670">
          <cell r="A3670" t="str">
            <v>27.09.17.99</v>
          </cell>
          <cell r="B3670" t="str">
            <v>CONCRETO FCK 45 MPA</v>
          </cell>
          <cell r="C3670" t="str">
            <v>m3</v>
          </cell>
          <cell r="D3670">
            <v>668.02</v>
          </cell>
          <cell r="E3670">
            <v>452.79390420899864</v>
          </cell>
        </row>
        <row r="3671">
          <cell r="A3671" t="str">
            <v>27.09.18.99</v>
          </cell>
          <cell r="B3671" t="str">
            <v>CONCRETO FCK 50 MPA</v>
          </cell>
          <cell r="C3671" t="str">
            <v>m3</v>
          </cell>
          <cell r="D3671">
            <v>691.13</v>
          </cell>
          <cell r="E3671">
            <v>468.46153846153845</v>
          </cell>
        </row>
        <row r="3672">
          <cell r="A3672" t="str">
            <v>27.10.01.99</v>
          </cell>
          <cell r="B3672" t="str">
            <v>JUNTA/RETRACAO C/LABIO POLI.AB.15ATE40MM</v>
          </cell>
          <cell r="C3672" t="str">
            <v>m</v>
          </cell>
          <cell r="D3672">
            <v>832.29</v>
          </cell>
          <cell r="E3672">
            <v>564.14368650217705</v>
          </cell>
        </row>
        <row r="3673">
          <cell r="A3673" t="str">
            <v>27.10.02.99</v>
          </cell>
          <cell r="B3673" t="str">
            <v>JUNTA/RETRACAO C/LABIO POLI.AB.20ATE55MM</v>
          </cell>
          <cell r="C3673" t="str">
            <v>m</v>
          </cell>
          <cell r="D3673">
            <v>1089.67</v>
          </cell>
          <cell r="E3673">
            <v>738.59941944847606</v>
          </cell>
        </row>
        <row r="3674">
          <cell r="A3674" t="str">
            <v>27.10.03.99</v>
          </cell>
          <cell r="B3674" t="str">
            <v>JUNTA/RETRACAO C/LABIO POLI.AB.30ATE80MM</v>
          </cell>
          <cell r="C3674" t="str">
            <v>m</v>
          </cell>
          <cell r="D3674">
            <v>1103.78</v>
          </cell>
          <cell r="E3674">
            <v>748.16400580551533</v>
          </cell>
        </row>
        <row r="3675">
          <cell r="A3675" t="str">
            <v>27.10.04.99</v>
          </cell>
          <cell r="B3675" t="str">
            <v>SUBSTITUICAO DE JUNTA METALICA</v>
          </cell>
          <cell r="C3675" t="str">
            <v>m</v>
          </cell>
          <cell r="D3675">
            <v>218.71</v>
          </cell>
          <cell r="E3675">
            <v>148.24383164005806</v>
          </cell>
        </row>
        <row r="3676">
          <cell r="A3676" t="str">
            <v>27.10.05.99</v>
          </cell>
          <cell r="B3676" t="str">
            <v>MICROCONCRETO RAPFLEX 10</v>
          </cell>
          <cell r="C3676" t="str">
            <v>m</v>
          </cell>
          <cell r="D3676">
            <v>1200.77</v>
          </cell>
          <cell r="E3676">
            <v>813.9042089985486</v>
          </cell>
        </row>
        <row r="3677">
          <cell r="A3677" t="str">
            <v>27.11.01.99</v>
          </cell>
          <cell r="B3677" t="str">
            <v>ARGAMASSA CIMENTO E AREIA 1:1</v>
          </cell>
          <cell r="C3677" t="str">
            <v>m3</v>
          </cell>
          <cell r="D3677">
            <v>1701.11</v>
          </cell>
          <cell r="E3677">
            <v>1153.0406386066766</v>
          </cell>
        </row>
        <row r="3678">
          <cell r="A3678" t="str">
            <v>27.11.02.99</v>
          </cell>
          <cell r="B3678" t="str">
            <v>ADESIVO EPOXI P/TRI.(INCL.FUROS E MANG.)</v>
          </cell>
          <cell r="C3678" t="str">
            <v>kg</v>
          </cell>
          <cell r="D3678">
            <v>193.03</v>
          </cell>
          <cell r="E3678">
            <v>130.84179970972426</v>
          </cell>
        </row>
        <row r="3679">
          <cell r="A3679" t="str">
            <v>27.11.03.99</v>
          </cell>
          <cell r="B3679" t="str">
            <v>INJECAO DE CALDA DE CIMENTO</v>
          </cell>
          <cell r="C3679" t="str">
            <v>kg</v>
          </cell>
          <cell r="D3679">
            <v>2.93</v>
          </cell>
          <cell r="E3679">
            <v>1.9883889695210453</v>
          </cell>
        </row>
        <row r="3680">
          <cell r="A3680" t="str">
            <v>27.11.05.99</v>
          </cell>
          <cell r="B3680" t="str">
            <v>INJECAO DE CALDA DE CIMENTO EM BAINHAS</v>
          </cell>
          <cell r="C3680" t="str">
            <v>kg</v>
          </cell>
          <cell r="D3680">
            <v>2.93</v>
          </cell>
          <cell r="E3680">
            <v>1.9883889695210453</v>
          </cell>
        </row>
        <row r="3681">
          <cell r="A3681" t="str">
            <v>27.11.09.99</v>
          </cell>
          <cell r="B3681" t="str">
            <v>ARGAMASSA DE CIMENTO E AREIA TRACO 1:6</v>
          </cell>
          <cell r="C3681" t="str">
            <v>m3</v>
          </cell>
          <cell r="D3681">
            <v>1668.5</v>
          </cell>
          <cell r="E3681">
            <v>1130.9361393323659</v>
          </cell>
        </row>
        <row r="3682">
          <cell r="A3682" t="str">
            <v>27.11.10.99</v>
          </cell>
          <cell r="B3682" t="str">
            <v>ARGAMASSA CIMEN.E AREIA TRAC.1:3 ESP 2CM</v>
          </cell>
          <cell r="C3682" t="str">
            <v>m2</v>
          </cell>
          <cell r="D3682">
            <v>36.67</v>
          </cell>
          <cell r="E3682">
            <v>24.854862119013063</v>
          </cell>
        </row>
        <row r="3683">
          <cell r="A3683" t="str">
            <v>27.12.01.99</v>
          </cell>
          <cell r="B3683" t="str">
            <v>TUBO DE PVC PERFURADO OU NAO D=0,050M</v>
          </cell>
          <cell r="C3683" t="str">
            <v>m</v>
          </cell>
          <cell r="D3683">
            <v>21.37</v>
          </cell>
          <cell r="E3683">
            <v>14.484760522496373</v>
          </cell>
        </row>
        <row r="3684">
          <cell r="A3684" t="str">
            <v>27.12.02.99</v>
          </cell>
          <cell r="B3684" t="str">
            <v>TUBO DE PVC PERFURADO OU NAO D=0,075M</v>
          </cell>
          <cell r="C3684" t="str">
            <v>m</v>
          </cell>
          <cell r="D3684">
            <v>27.05</v>
          </cell>
          <cell r="E3684">
            <v>18.338171262699564</v>
          </cell>
        </row>
        <row r="3685">
          <cell r="A3685" t="str">
            <v>27.12.03.99</v>
          </cell>
          <cell r="B3685" t="str">
            <v>TUBO DE PVC PERFURADO OU NAO D=0,10M</v>
          </cell>
          <cell r="C3685" t="str">
            <v>m</v>
          </cell>
          <cell r="D3685">
            <v>43.57</v>
          </cell>
          <cell r="E3685">
            <v>29.535558780841804</v>
          </cell>
        </row>
        <row r="3686">
          <cell r="A3686" t="str">
            <v>27.12.04.99</v>
          </cell>
          <cell r="B3686" t="str">
            <v>TUBO DE PVC PERFURADO OU NAO D=0,15M</v>
          </cell>
          <cell r="C3686" t="str">
            <v>m</v>
          </cell>
          <cell r="D3686">
            <v>87.71</v>
          </cell>
          <cell r="E3686">
            <v>59.448476052249646</v>
          </cell>
        </row>
        <row r="3687">
          <cell r="A3687" t="str">
            <v>27.13.02.99</v>
          </cell>
          <cell r="B3687" t="str">
            <v>ADITIVO SUPER PLASTIFICANTE</v>
          </cell>
          <cell r="C3687" t="str">
            <v>kg</v>
          </cell>
          <cell r="D3687">
            <v>9.33</v>
          </cell>
          <cell r="E3687">
            <v>6.3207547169811331</v>
          </cell>
        </row>
        <row r="3688">
          <cell r="A3688" t="str">
            <v>27.13.03.99</v>
          </cell>
          <cell r="B3688" t="str">
            <v>ADITIVO SUPER FLUIDIFICANTE</v>
          </cell>
          <cell r="C3688" t="str">
            <v>kg</v>
          </cell>
          <cell r="D3688">
            <v>5.4</v>
          </cell>
          <cell r="E3688">
            <v>3.6574746008708274</v>
          </cell>
        </row>
        <row r="3689">
          <cell r="A3689" t="str">
            <v>27.13.04.99</v>
          </cell>
          <cell r="B3689" t="str">
            <v>ADITIVO ACELERADOR DE PEGA</v>
          </cell>
          <cell r="C3689" t="str">
            <v>kg</v>
          </cell>
          <cell r="D3689">
            <v>4.16</v>
          </cell>
          <cell r="E3689">
            <v>2.8229317851959363</v>
          </cell>
        </row>
        <row r="3690">
          <cell r="A3690" t="str">
            <v>27.13.05.99</v>
          </cell>
          <cell r="B3690" t="str">
            <v>ADITIVO RETARDADOR DE PEGA</v>
          </cell>
          <cell r="C3690" t="str">
            <v>kg</v>
          </cell>
          <cell r="D3690">
            <v>7.33</v>
          </cell>
          <cell r="E3690">
            <v>4.9709724238026123</v>
          </cell>
        </row>
        <row r="3691">
          <cell r="A3691" t="str">
            <v>27.14.01.01.99</v>
          </cell>
          <cell r="B3691" t="str">
            <v>PINTURA HIDROFUGANTE C/SILICONE BASE AGUA - UMA DEMAO</v>
          </cell>
          <cell r="C3691" t="str">
            <v>m2</v>
          </cell>
          <cell r="D3691">
            <v>12.3</v>
          </cell>
          <cell r="E3691">
            <v>8.3381712626995661</v>
          </cell>
        </row>
        <row r="3692">
          <cell r="A3692" t="str">
            <v>27.14.02.99</v>
          </cell>
          <cell r="B3692" t="str">
            <v>PINT.C/VERNIZ POLIURETANO INCOLOR-3DEMAO</v>
          </cell>
          <cell r="C3692" t="str">
            <v>m2</v>
          </cell>
          <cell r="D3692">
            <v>48.57</v>
          </cell>
          <cell r="E3692">
            <v>32.924528301886795</v>
          </cell>
        </row>
        <row r="3693">
          <cell r="A3693" t="str">
            <v>27.14.03.99</v>
          </cell>
          <cell r="B3693" t="str">
            <v>PINTURA A BASE DE EPOXI - 2DEMAOS</v>
          </cell>
          <cell r="C3693" t="str">
            <v>m2</v>
          </cell>
          <cell r="D3693">
            <v>49.94</v>
          </cell>
          <cell r="E3693">
            <v>33.853410740203195</v>
          </cell>
        </row>
        <row r="3694">
          <cell r="A3694" t="str">
            <v>27.14.04.99</v>
          </cell>
          <cell r="B3694" t="str">
            <v>PINTURA ACRILICA - 2DEMAOS</v>
          </cell>
          <cell r="C3694" t="str">
            <v>m2</v>
          </cell>
          <cell r="D3694">
            <v>31.27</v>
          </cell>
          <cell r="E3694">
            <v>21.197387518142236</v>
          </cell>
        </row>
        <row r="3695">
          <cell r="A3695" t="str">
            <v>27.14.05.99</v>
          </cell>
          <cell r="B3695" t="str">
            <v>PINTURA A BASE DE ESMALTE SINTETICO 3 DEMAOS, SENDO UMA DEMAO
FUNDO OXIDO FERRO</v>
          </cell>
          <cell r="C3695" t="str">
            <v>m2</v>
          </cell>
          <cell r="D3695">
            <v>43.65</v>
          </cell>
          <cell r="E3695">
            <v>29.586357039187231</v>
          </cell>
        </row>
        <row r="3696">
          <cell r="A3696" t="str">
            <v>27.16.01.99</v>
          </cell>
          <cell r="B3696" t="str">
            <v>APLICACAO MANUAL E PREPARO DE PASTA PARA ESTUCAMENTO EM OAE,
SEM PINTURA.</v>
          </cell>
          <cell r="C3696" t="str">
            <v>m2</v>
          </cell>
          <cell r="D3696">
            <v>14.98</v>
          </cell>
          <cell r="E3696">
            <v>10.152394775036285</v>
          </cell>
        </row>
        <row r="3697">
          <cell r="A3697" t="str">
            <v>27.18.01.99</v>
          </cell>
          <cell r="B3697" t="str">
            <v>ATERRO SOLO COM 3% DE CIMENTO C/PULVE.</v>
          </cell>
          <cell r="C3697" t="str">
            <v>m3</v>
          </cell>
          <cell r="D3697">
            <v>59.01</v>
          </cell>
          <cell r="E3697">
            <v>40</v>
          </cell>
        </row>
        <row r="3698">
          <cell r="A3698" t="str">
            <v>28.01.04.01.99</v>
          </cell>
          <cell r="B3698" t="str">
            <v>FORN. E TRANSPORTE DE PLACA DE ACO GT+GT</v>
          </cell>
          <cell r="C3698" t="str">
            <v>m2</v>
          </cell>
          <cell r="D3698">
            <v>819.53</v>
          </cell>
          <cell r="E3698">
            <v>555.49346879535562</v>
          </cell>
        </row>
        <row r="3699">
          <cell r="A3699" t="str">
            <v>28.01.05.01.99</v>
          </cell>
          <cell r="B3699" t="str">
            <v>FORN. E TRANSPORTE DE PLACA DE ACO GT+AI</v>
          </cell>
          <cell r="C3699" t="str">
            <v>m2</v>
          </cell>
          <cell r="D3699">
            <v>1057.4000000000001</v>
          </cell>
          <cell r="E3699">
            <v>716.72714078374463</v>
          </cell>
        </row>
        <row r="3700">
          <cell r="A3700" t="str">
            <v>28.01.07.01.99</v>
          </cell>
          <cell r="B3700" t="str">
            <v>FORN. E TRANSPORTE DE PLACA MOD.ALUMINIO GT+GT</v>
          </cell>
          <cell r="C3700" t="str">
            <v>m2</v>
          </cell>
          <cell r="D3700">
            <v>1176.01</v>
          </cell>
          <cell r="E3700">
            <v>797.11901306240941</v>
          </cell>
        </row>
        <row r="3701">
          <cell r="A3701" t="str">
            <v>28.01.08.01.99</v>
          </cell>
          <cell r="B3701" t="str">
            <v>FORN. E TRANSPORTE DE PLACA DE ALUMINIO GT+AI</v>
          </cell>
          <cell r="C3701" t="str">
            <v>m2</v>
          </cell>
          <cell r="D3701">
            <v>1355.82</v>
          </cell>
          <cell r="E3701">
            <v>918.99854862119025</v>
          </cell>
        </row>
        <row r="3702">
          <cell r="A3702" t="str">
            <v>28.01.09.99</v>
          </cell>
          <cell r="B3702" t="str">
            <v>FORN.E INSTAL.PLACA ALUM. AI+GD</v>
          </cell>
          <cell r="C3702" t="str">
            <v>m2</v>
          </cell>
          <cell r="D3702">
            <v>1075.69</v>
          </cell>
          <cell r="E3702">
            <v>729.12191582002913</v>
          </cell>
        </row>
        <row r="3703">
          <cell r="A3703" t="str">
            <v>28.01.24.01.99</v>
          </cell>
          <cell r="B3703" t="str">
            <v>COLOCACAO DE PLACA EM SUP. MADEIRA/METALICO-SOLO</v>
          </cell>
          <cell r="C3703" t="str">
            <v>m2</v>
          </cell>
          <cell r="D3703">
            <v>49.5</v>
          </cell>
          <cell r="E3703">
            <v>33.548621190130625</v>
          </cell>
        </row>
        <row r="3704">
          <cell r="A3704" t="str">
            <v>28.01.25.01.99</v>
          </cell>
          <cell r="B3704" t="str">
            <v>COLOCACAO DE PLACA AEREA EM PORTICOS OU SEMI-PORTICO</v>
          </cell>
          <cell r="C3704" t="str">
            <v>m2</v>
          </cell>
          <cell r="D3704">
            <v>69.86</v>
          </cell>
          <cell r="E3704">
            <v>47.351233671988396</v>
          </cell>
        </row>
        <row r="3705">
          <cell r="A3705" t="str">
            <v>28.01.26.01.99</v>
          </cell>
          <cell r="B3705" t="str">
            <v>RETIRADA DE PLACA DE SOLO EM SUPORTE DE MADEIRA OU METALICO</v>
          </cell>
          <cell r="C3705" t="str">
            <v>m2</v>
          </cell>
          <cell r="D3705">
            <v>42.43</v>
          </cell>
          <cell r="E3705">
            <v>28.759071117561689</v>
          </cell>
        </row>
        <row r="3706">
          <cell r="A3706" t="str">
            <v>28.01.27.01.99</v>
          </cell>
          <cell r="B3706" t="str">
            <v>RETIRADA DE PLACA AEREA</v>
          </cell>
          <cell r="C3706" t="str">
            <v>m2</v>
          </cell>
          <cell r="D3706">
            <v>55.89</v>
          </cell>
          <cell r="E3706">
            <v>37.880986937590713</v>
          </cell>
        </row>
        <row r="3707">
          <cell r="A3707" t="str">
            <v>28.01.28.99</v>
          </cell>
          <cell r="B3707" t="str">
            <v>FORN.TRANSP.INSTAL.PLC CHAPA DE LAMINADO FENOL MELAM. C/ACAB.
GTP+GTP,MOD.AçO</v>
          </cell>
          <cell r="C3707" t="str">
            <v>m2</v>
          </cell>
          <cell r="D3707">
            <v>593.89</v>
          </cell>
          <cell r="E3707">
            <v>402.54716981132083</v>
          </cell>
        </row>
        <row r="3708">
          <cell r="A3708" t="str">
            <v>28.01.29.99</v>
          </cell>
          <cell r="B3708" t="str">
            <v>FORNECIMENTO, TRANSPORTE E INSTALACAO DE PLACA DE AÇO AI+GD</v>
          </cell>
          <cell r="C3708" t="str">
            <v>m2</v>
          </cell>
          <cell r="D3708">
            <v>959.23</v>
          </cell>
          <cell r="E3708">
            <v>650.18142235123378</v>
          </cell>
        </row>
        <row r="3709">
          <cell r="A3709" t="str">
            <v>28.02.01.02.99</v>
          </cell>
          <cell r="B3709" t="str">
            <v>FORN.TRANSP. E FIXACAO DE PORTICO TUB.MET. VAO DE 15,90M</v>
          </cell>
          <cell r="C3709" t="str">
            <v>un</v>
          </cell>
          <cell r="D3709">
            <v>49141.760000000002</v>
          </cell>
          <cell r="E3709">
            <v>33309.13642960813</v>
          </cell>
        </row>
        <row r="3710">
          <cell r="A3710" t="str">
            <v>28.02.02.02.99</v>
          </cell>
          <cell r="B3710" t="str">
            <v>FORN.TRANSP. E FIXACAO DE PORTICO TUBULAR METALICO COM VAO DE
19,20M</v>
          </cell>
          <cell r="C3710" t="str">
            <v>un</v>
          </cell>
          <cell r="D3710">
            <v>53060.26</v>
          </cell>
          <cell r="E3710">
            <v>35965.166908563137</v>
          </cell>
        </row>
        <row r="3711">
          <cell r="A3711" t="str">
            <v>28.02.03.02.99</v>
          </cell>
          <cell r="B3711" t="str">
            <v>FORN.,TRANSP.E FIXACAO DE PORTICO TUBULAR METALICO VAO DE
22,60M</v>
          </cell>
          <cell r="C3711" t="str">
            <v>un</v>
          </cell>
          <cell r="D3711">
            <v>55115.86</v>
          </cell>
          <cell r="E3711">
            <v>37358.490566037741</v>
          </cell>
        </row>
        <row r="3712">
          <cell r="A3712" t="str">
            <v>28.02.04.02.99</v>
          </cell>
          <cell r="B3712" t="str">
            <v>FORN.,TRANSP.E FIXACAO DE SEMI-PORTICO TUBULAR MET.EM BALANCO
COM VAO 6,00M</v>
          </cell>
          <cell r="C3712" t="str">
            <v>un</v>
          </cell>
          <cell r="D3712">
            <v>23266.86</v>
          </cell>
          <cell r="E3712">
            <v>15770.68214804064</v>
          </cell>
        </row>
        <row r="3713">
          <cell r="A3713" t="str">
            <v>28.02.05.02.99</v>
          </cell>
          <cell r="B3713" t="str">
            <v>FORN.,TRANSP.E FIXACAO DE SEMI-PORTICO TUBULAR MET.EM BALANCO
COM VAO 8,30M</v>
          </cell>
          <cell r="C3713" t="str">
            <v>un</v>
          </cell>
          <cell r="D3713">
            <v>27236.74</v>
          </cell>
          <cell r="E3713">
            <v>18461.538461538465</v>
          </cell>
        </row>
        <row r="3714">
          <cell r="A3714" t="str">
            <v>28.02.06.02.99</v>
          </cell>
          <cell r="B3714" t="str">
            <v>FORN.,TRANSP.E FIXACAO DE SEMI-PORTICO TUB. MET.EM BALANCO
DUPLO COM VAO 6,00M</v>
          </cell>
          <cell r="C3714" t="str">
            <v>un</v>
          </cell>
          <cell r="D3714">
            <v>41046.78</v>
          </cell>
          <cell r="E3714">
            <v>27822.220609579101</v>
          </cell>
        </row>
        <row r="3715">
          <cell r="A3715" t="str">
            <v>28.02.07.02.99</v>
          </cell>
          <cell r="B3715" t="str">
            <v>FORN.,TRANSP.E FIXACAO DE SEMI-PORTICO TUB.MET.EM BALANCO
DUPLO COM VAO 8,30M</v>
          </cell>
          <cell r="C3715" t="str">
            <v>un</v>
          </cell>
          <cell r="D3715">
            <v>42339.71</v>
          </cell>
          <cell r="E3715">
            <v>28698.592162554432</v>
          </cell>
        </row>
        <row r="3716">
          <cell r="A3716" t="str">
            <v>28.02.08.01.99</v>
          </cell>
          <cell r="B3716" t="str">
            <v>FORN.,TRANSP.E FIXACAO DE SEMI-PORTICO TUBULAR MET.EM BALANCO
COM VAO 4,90M</v>
          </cell>
          <cell r="C3716" t="str">
            <v>un</v>
          </cell>
          <cell r="D3716">
            <v>21969.26</v>
          </cell>
          <cell r="E3716">
            <v>14891.146589259797</v>
          </cell>
        </row>
        <row r="3717">
          <cell r="A3717" t="str">
            <v>28.03.02.99</v>
          </cell>
          <cell r="B3717" t="str">
            <v>SINALIZ.HOR.C/RESINA VINILICA OU ACRILI.</v>
          </cell>
          <cell r="C3717" t="str">
            <v>m2</v>
          </cell>
          <cell r="D3717">
            <v>23.76</v>
          </cell>
          <cell r="E3717">
            <v>16.103047895500726</v>
          </cell>
        </row>
        <row r="3718">
          <cell r="A3718" t="str">
            <v>28.03.03.99</v>
          </cell>
          <cell r="B3718" t="str">
            <v>SINALIZ.HOR. C/TERMOPLAST. HOT-SPRAY</v>
          </cell>
          <cell r="C3718" t="str">
            <v>m2</v>
          </cell>
          <cell r="D3718">
            <v>53.7</v>
          </cell>
          <cell r="E3718">
            <v>36.400580551523952</v>
          </cell>
        </row>
        <row r="3719">
          <cell r="A3719" t="str">
            <v>28.03.04.99</v>
          </cell>
          <cell r="B3719" t="str">
            <v>SINALIZ.HOR. C/TERMOPLAST.SPRAY-C/VISIB.</v>
          </cell>
          <cell r="C3719" t="str">
            <v>m2</v>
          </cell>
          <cell r="D3719">
            <v>61.83</v>
          </cell>
          <cell r="E3719">
            <v>41.90856313497823</v>
          </cell>
        </row>
        <row r="3720">
          <cell r="A3720" t="str">
            <v>28.03.05.03.99</v>
          </cell>
          <cell r="B3720" t="str">
            <v>SIN.HORIZ.PLAST.A FRIO,POR EXTRUSAO, ALTO RELEVO, ESPACAMENTO
500MM.</v>
          </cell>
          <cell r="C3720" t="str">
            <v>m2</v>
          </cell>
          <cell r="D3720">
            <v>166.7</v>
          </cell>
          <cell r="E3720">
            <v>112.98984034833092</v>
          </cell>
        </row>
        <row r="3721">
          <cell r="A3721" t="str">
            <v>28.03.05.04.99</v>
          </cell>
          <cell r="B3721" t="str">
            <v>SINAL.HORIZ.PLAST.FRIO BASE DE RES. METACRIL. REATIVAS,
DISP.ESTRUT.APLIC. MEC.</v>
          </cell>
          <cell r="C3721" t="str">
            <v>m2</v>
          </cell>
          <cell r="D3721">
            <v>119.17</v>
          </cell>
          <cell r="E3721">
            <v>80.776487663280122</v>
          </cell>
        </row>
        <row r="3722">
          <cell r="A3722" t="str">
            <v>28.03.05.99</v>
          </cell>
          <cell r="B3722" t="str">
            <v>SINALIZ.HOR.C/TERMOPLAST EXTRUDADO</v>
          </cell>
          <cell r="C3722" t="str">
            <v>m2</v>
          </cell>
          <cell r="D3722">
            <v>57.33</v>
          </cell>
          <cell r="E3722">
            <v>38.860667634252543</v>
          </cell>
        </row>
        <row r="3723">
          <cell r="A3723" t="str">
            <v>28.03.06.99</v>
          </cell>
          <cell r="B3723" t="str">
            <v>SINALIZ.HOR.TINTA P/ POUCO TRAFEGO</v>
          </cell>
          <cell r="C3723" t="str">
            <v>m2</v>
          </cell>
          <cell r="D3723">
            <v>17.14</v>
          </cell>
          <cell r="E3723">
            <v>11.618287373004357</v>
          </cell>
        </row>
        <row r="3724">
          <cell r="A3724" t="str">
            <v>28.03.07.99</v>
          </cell>
          <cell r="B3724" t="str">
            <v>SINALIZ.HOR.ACRILICA BASE AGUA</v>
          </cell>
          <cell r="C3724" t="str">
            <v>m2</v>
          </cell>
          <cell r="D3724">
            <v>22.09</v>
          </cell>
          <cell r="E3724">
            <v>14.970972423802612</v>
          </cell>
        </row>
        <row r="3725">
          <cell r="A3725" t="str">
            <v>28.03.08.99</v>
          </cell>
          <cell r="B3725" t="str">
            <v>SINALIZ.HOR. ACRILICA BASE AGUA C/VISIB.</v>
          </cell>
          <cell r="C3725" t="str">
            <v>m2</v>
          </cell>
          <cell r="D3725">
            <v>26.66</v>
          </cell>
          <cell r="E3725">
            <v>18.069666182873732</v>
          </cell>
        </row>
        <row r="3726">
          <cell r="A3726" t="str">
            <v>28.03.09.02.99</v>
          </cell>
          <cell r="B3726" t="str">
            <v>TACHA REFLETIVA BIDIRECIONAL TIPO III OU IV ABNT (VIDRO OU
PRISMÁTICO)</v>
          </cell>
          <cell r="C3726" t="str">
            <v>un</v>
          </cell>
          <cell r="D3726">
            <v>34.17</v>
          </cell>
          <cell r="E3726">
            <v>23.164005805515242</v>
          </cell>
        </row>
        <row r="3727">
          <cell r="A3727" t="str">
            <v>28.03.10.01.99</v>
          </cell>
          <cell r="B3727" t="str">
            <v>MINI TACHAO BIDIRECIONAL REFL. VIDRO</v>
          </cell>
          <cell r="C3727" t="str">
            <v>un</v>
          </cell>
          <cell r="D3727">
            <v>50.82</v>
          </cell>
          <cell r="E3727">
            <v>34.448476052249639</v>
          </cell>
        </row>
        <row r="3728">
          <cell r="A3728" t="str">
            <v>28.03.10.99</v>
          </cell>
          <cell r="B3728" t="str">
            <v>MINI TACHAO MONODIRECIONAL REFL. VIDRO</v>
          </cell>
          <cell r="C3728" t="str">
            <v>un</v>
          </cell>
          <cell r="D3728">
            <v>48.83</v>
          </cell>
          <cell r="E3728">
            <v>33.098693759071118</v>
          </cell>
        </row>
        <row r="3729">
          <cell r="A3729" t="str">
            <v>28.03.11.99</v>
          </cell>
          <cell r="B3729" t="str">
            <v>TACHAO MONODIRECIONAL REFLETIVO DE VIDRO</v>
          </cell>
          <cell r="C3729" t="str">
            <v>un</v>
          </cell>
          <cell r="D3729">
            <v>52.2</v>
          </cell>
          <cell r="E3729">
            <v>35.384615384615387</v>
          </cell>
        </row>
        <row r="3730">
          <cell r="A3730" t="str">
            <v>28.03.12.99</v>
          </cell>
          <cell r="B3730" t="str">
            <v>TACHAO BIDIRECIONAL REFLETIVO DE VIDRO</v>
          </cell>
          <cell r="C3730" t="str">
            <v>un</v>
          </cell>
          <cell r="D3730">
            <v>60.01</v>
          </cell>
          <cell r="E3730">
            <v>40.67489114658926</v>
          </cell>
        </row>
        <row r="3731">
          <cell r="A3731" t="str">
            <v>28.03.13.99</v>
          </cell>
          <cell r="B3731" t="str">
            <v>TACHA MONODIRECIONAL REFLETIVO PLASTICO</v>
          </cell>
          <cell r="C3731" t="str">
            <v>un</v>
          </cell>
          <cell r="D3731">
            <v>18.52</v>
          </cell>
          <cell r="E3731">
            <v>12.554426705370103</v>
          </cell>
        </row>
        <row r="3732">
          <cell r="A3732" t="str">
            <v>28.03.14.99</v>
          </cell>
          <cell r="B3732" t="str">
            <v>TACHA BIDIRECIONAL REFLETIVO PLASTICO</v>
          </cell>
          <cell r="C3732" t="str">
            <v>un</v>
          </cell>
          <cell r="D3732">
            <v>21.17</v>
          </cell>
          <cell r="E3732">
            <v>14.346879535558781</v>
          </cell>
        </row>
        <row r="3733">
          <cell r="A3733" t="str">
            <v>28.03.15.01.99</v>
          </cell>
          <cell r="B3733" t="str">
            <v>TACHA REFLETIVA MONODIRECIONAL TIPO III OU IV ABNT (VIDRO OU
PRISMÁTICO)</v>
          </cell>
          <cell r="C3733" t="str">
            <v>un</v>
          </cell>
          <cell r="D3733">
            <v>27.65</v>
          </cell>
          <cell r="E3733">
            <v>18.744557329462989</v>
          </cell>
        </row>
        <row r="3734">
          <cell r="A3734" t="str">
            <v>28.04.18.99</v>
          </cell>
          <cell r="B3734" t="str">
            <v>FORN. E INSTAL. DE BALIZADOR LAT. DE SOLO BIREFLETIVO AI</v>
          </cell>
          <cell r="C3734" t="str">
            <v>un</v>
          </cell>
          <cell r="D3734">
            <v>168.33</v>
          </cell>
          <cell r="E3734">
            <v>114.10014513788099</v>
          </cell>
        </row>
        <row r="3735">
          <cell r="A3735" t="str">
            <v>28.05.01.99</v>
          </cell>
          <cell r="B3735" t="str">
            <v>DEFENSA-MALEAVEL SIMPLES</v>
          </cell>
          <cell r="C3735" t="str">
            <v>m</v>
          </cell>
          <cell r="D3735">
            <v>316.05</v>
          </cell>
          <cell r="E3735">
            <v>214.22351233671989</v>
          </cell>
        </row>
        <row r="3736">
          <cell r="A3736" t="str">
            <v>28.05.02.99</v>
          </cell>
          <cell r="B3736" t="str">
            <v>DEFENSA-MALEAVEL DUPLO</v>
          </cell>
          <cell r="C3736" t="str">
            <v>m</v>
          </cell>
          <cell r="D3736">
            <v>396.04</v>
          </cell>
          <cell r="E3736">
            <v>268.43976777939048</v>
          </cell>
        </row>
        <row r="3737">
          <cell r="A3737" t="str">
            <v>28.05.03.99</v>
          </cell>
          <cell r="B3737" t="str">
            <v>DEFENSA-MALEAVEL SIMPLES-IMPLANTACAO</v>
          </cell>
          <cell r="C3737" t="str">
            <v>m</v>
          </cell>
          <cell r="D3737">
            <v>54.59</v>
          </cell>
          <cell r="E3737">
            <v>37.002902757619744</v>
          </cell>
        </row>
        <row r="3738">
          <cell r="A3738" t="str">
            <v>28.05.04.99</v>
          </cell>
          <cell r="B3738" t="str">
            <v>DEFENSA-MALEAVEL DUPLO-IMPLANTACAO</v>
          </cell>
          <cell r="C3738" t="str">
            <v>m</v>
          </cell>
          <cell r="D3738">
            <v>72.760000000000005</v>
          </cell>
          <cell r="E3738">
            <v>49.317851959361391</v>
          </cell>
        </row>
        <row r="3739">
          <cell r="A3739" t="str">
            <v>28.05.05.99</v>
          </cell>
          <cell r="B3739" t="str">
            <v>DEFENSA SEMI_MALEAVEL SIMPLES_FORNECIMEN</v>
          </cell>
          <cell r="C3739" t="str">
            <v>m</v>
          </cell>
          <cell r="D3739">
            <v>216.38</v>
          </cell>
          <cell r="E3739">
            <v>146.66908563134982</v>
          </cell>
        </row>
        <row r="3740">
          <cell r="A3740" t="str">
            <v>28.05.06.99</v>
          </cell>
          <cell r="B3740" t="str">
            <v>DEFENSA SEMI-MALEAVEL SIMPLES-INSTALACAO</v>
          </cell>
          <cell r="C3740" t="str">
            <v>m</v>
          </cell>
          <cell r="D3740">
            <v>35.83</v>
          </cell>
          <cell r="E3740">
            <v>24.288824383164005</v>
          </cell>
        </row>
        <row r="3741">
          <cell r="A3741" t="str">
            <v>28.05.08.01.99</v>
          </cell>
          <cell r="B3741" t="str">
            <v>FORN,TRANSP. MONT.E INSTAL.DE TERMINAL ABSORVIDOR DE IMPACTO
NAO DIRECIONAVEL</v>
          </cell>
          <cell r="C3741" t="str">
            <v>conjunto</v>
          </cell>
          <cell r="D3741">
            <v>13040.23</v>
          </cell>
          <cell r="E3741">
            <v>8838.8969521045001</v>
          </cell>
        </row>
        <row r="3742">
          <cell r="A3742" t="str">
            <v>28.05.09.01.99</v>
          </cell>
          <cell r="B3742" t="str">
            <v>FORN.INSTAL.CONJ. TRANSICAO DE DEF.MET. P/ BARREIRA DE
CONCRETOC/LAMINA TRIPLA</v>
          </cell>
          <cell r="C3742" t="str">
            <v>conjunto</v>
          </cell>
          <cell r="D3742">
            <v>8016.85</v>
          </cell>
          <cell r="E3742">
            <v>5433.9622641509441</v>
          </cell>
        </row>
        <row r="3743">
          <cell r="A3743" t="str">
            <v>28.06.02.99</v>
          </cell>
          <cell r="B3743" t="str">
            <v>G.C.INTRANSPONIVEL TIPO II - DES.5307</v>
          </cell>
          <cell r="C3743" t="str">
            <v>m</v>
          </cell>
          <cell r="D3743">
            <v>550.22</v>
          </cell>
          <cell r="E3743">
            <v>372.94629898403485</v>
          </cell>
        </row>
        <row r="3744">
          <cell r="A3744" t="str">
            <v>28.06.03.01.99</v>
          </cell>
          <cell r="B3744" t="str">
            <v>GUARDA CORPO DE CONCRETO P/ PASSARELA - DES. PP-C04/812 (DERSA)</v>
          </cell>
          <cell r="C3744" t="str">
            <v>m</v>
          </cell>
          <cell r="D3744">
            <v>441.03</v>
          </cell>
          <cell r="E3744">
            <v>298.94049346879535</v>
          </cell>
        </row>
        <row r="3745">
          <cell r="A3745" t="str">
            <v>28.06.03.99</v>
          </cell>
          <cell r="B3745" t="str">
            <v>G.C.DE CONC.PRE-PASSARELA-DES.5370</v>
          </cell>
          <cell r="C3745" t="str">
            <v>m</v>
          </cell>
          <cell r="D3745">
            <v>344.51</v>
          </cell>
          <cell r="E3745">
            <v>233.51233671988388</v>
          </cell>
        </row>
        <row r="3746">
          <cell r="A3746" t="str">
            <v>28.06.04.01.99</v>
          </cell>
          <cell r="B3746" t="str">
            <v>BARREIRA DE SEGURANCA COM PASSEIO CONF. PP-DE-CO1/293</v>
          </cell>
          <cell r="C3746" t="str">
            <v>m</v>
          </cell>
          <cell r="D3746">
            <v>984.34</v>
          </cell>
          <cell r="E3746">
            <v>667.20609579100153</v>
          </cell>
        </row>
        <row r="3747">
          <cell r="A3747" t="str">
            <v>28.06.04.02.99</v>
          </cell>
          <cell r="B3747" t="str">
            <v>BARREIRA DE SEGURANCA CONF. PP-DE-C01/293</v>
          </cell>
          <cell r="C3747" t="str">
            <v>m</v>
          </cell>
          <cell r="D3747">
            <v>479.85</v>
          </cell>
          <cell r="E3747">
            <v>325.25399129172717</v>
          </cell>
        </row>
        <row r="3748">
          <cell r="A3748" t="str">
            <v>28.06.06.99</v>
          </cell>
          <cell r="B3748" t="str">
            <v>BAR.DOUBLE FACE NEW J. O.A.E. DES.5464</v>
          </cell>
          <cell r="C3748" t="str">
            <v>m</v>
          </cell>
          <cell r="D3748">
            <v>519.78</v>
          </cell>
          <cell r="E3748">
            <v>352.31494920174168</v>
          </cell>
        </row>
        <row r="3749">
          <cell r="A3749" t="str">
            <v>28.06.08.01.99</v>
          </cell>
          <cell r="B3749" t="str">
            <v>BARREIRA DE SEGURANCA PARA O.A.E CONF. PP-DE-C01/293</v>
          </cell>
          <cell r="C3749" t="str">
            <v>m</v>
          </cell>
          <cell r="D3749">
            <v>395.08</v>
          </cell>
          <cell r="E3749">
            <v>267.79390420899858</v>
          </cell>
        </row>
        <row r="3750">
          <cell r="A3750" t="str">
            <v>28.06.10.01.99</v>
          </cell>
          <cell r="B3750" t="str">
            <v>RETIRADA DE SUPORTE DE MADEIRA TRATADA</v>
          </cell>
          <cell r="C3750" t="str">
            <v>m</v>
          </cell>
          <cell r="D3750">
            <v>8.69</v>
          </cell>
          <cell r="E3750">
            <v>5.8925979680696665</v>
          </cell>
        </row>
        <row r="3751">
          <cell r="A3751" t="str">
            <v>28.06.10.99</v>
          </cell>
          <cell r="B3751" t="str">
            <v>SUPORTE MADEIRA TRATADA 0,10X0,10M</v>
          </cell>
          <cell r="C3751" t="str">
            <v>m</v>
          </cell>
          <cell r="D3751">
            <v>83.73</v>
          </cell>
          <cell r="E3751">
            <v>56.756168359941945</v>
          </cell>
        </row>
        <row r="3752">
          <cell r="A3752" t="str">
            <v>28.06.11.99</v>
          </cell>
          <cell r="B3752" t="str">
            <v>SUPORTE DE PERFIL METALICO GALVANIZADO.</v>
          </cell>
          <cell r="C3752" t="str">
            <v>kg</v>
          </cell>
          <cell r="D3752">
            <v>20.72</v>
          </cell>
          <cell r="E3752">
            <v>14.042089985486214</v>
          </cell>
        </row>
        <row r="3753">
          <cell r="A3753" t="str">
            <v>28.06.12.99</v>
          </cell>
          <cell r="B3753" t="str">
            <v>SUPORTE TUBULAR GALVANIZADO 2 1/2"</v>
          </cell>
          <cell r="C3753" t="str">
            <v>m</v>
          </cell>
          <cell r="D3753">
            <v>96.62</v>
          </cell>
          <cell r="E3753">
            <v>65.493468795355597</v>
          </cell>
        </row>
        <row r="3754">
          <cell r="A3754" t="str">
            <v>28.06.13.01.99</v>
          </cell>
          <cell r="B3754" t="str">
            <v>BARREIRA RIGIDA MOLD. IN LOCO (DUPLA FACE)-EXTRUDADA-DES.PP-
CO5/003-5564A</v>
          </cell>
          <cell r="C3754" t="str">
            <v>m</v>
          </cell>
          <cell r="D3754">
            <v>289.32</v>
          </cell>
          <cell r="E3754">
            <v>196.10304789550077</v>
          </cell>
        </row>
        <row r="3755">
          <cell r="A3755" t="str">
            <v>28.06.17.99</v>
          </cell>
          <cell r="B3755" t="str">
            <v>BARREIRA RIGIDA DE CONCRETO ARMADO SIMPLES BAIXA NBR 14.885</v>
          </cell>
          <cell r="C3755" t="str">
            <v>m</v>
          </cell>
          <cell r="D3755">
            <v>263.01</v>
          </cell>
          <cell r="E3755">
            <v>178.27285921625545</v>
          </cell>
        </row>
        <row r="3756">
          <cell r="A3756" t="str">
            <v>28.06.18.99</v>
          </cell>
          <cell r="B3756" t="str">
            <v>BARREIRA RIGIDA DE CONCRETO ARMADO SIMPLES ALTA NBR 14.885</v>
          </cell>
          <cell r="C3756" t="str">
            <v>m</v>
          </cell>
          <cell r="D3756">
            <v>343.79</v>
          </cell>
          <cell r="E3756">
            <v>233.02612481857767</v>
          </cell>
        </row>
        <row r="3757">
          <cell r="A3757" t="str">
            <v>28.06.19.99</v>
          </cell>
          <cell r="B3757" t="str">
            <v>BARREIRA RIGIDA DE CONCRETO ARMADO DUPLA BAIXA NBR 14.885</v>
          </cell>
          <cell r="C3757" t="str">
            <v>m</v>
          </cell>
          <cell r="D3757">
            <v>308.14</v>
          </cell>
          <cell r="E3757">
            <v>208.86066763425256</v>
          </cell>
        </row>
        <row r="3758">
          <cell r="A3758" t="str">
            <v>28.06.20.99</v>
          </cell>
          <cell r="B3758" t="str">
            <v>BARREIRA RIGIDA DE CONCRETO ARMADO DUPLA ALTA NBR 14.885</v>
          </cell>
          <cell r="C3758" t="str">
            <v>m</v>
          </cell>
          <cell r="D3758">
            <v>463.97</v>
          </cell>
          <cell r="E3758">
            <v>314.4847605224964</v>
          </cell>
        </row>
        <row r="3759">
          <cell r="A3759" t="str">
            <v>28.06.21.99</v>
          </cell>
          <cell r="B3759" t="str">
            <v>BARREIRA RIGIDA DE CONCRETO ARMADO DUPLA ASSIMETRICA NBR
14.885</v>
          </cell>
          <cell r="C3759" t="str">
            <v>m</v>
          </cell>
          <cell r="D3759">
            <v>436.98</v>
          </cell>
          <cell r="E3759">
            <v>296.19013062409289</v>
          </cell>
        </row>
        <row r="3760">
          <cell r="A3760" t="str">
            <v>28.06.23.99</v>
          </cell>
          <cell r="B3760" t="str">
            <v>TERMINAIS DEFLEXAO - BARREIRA SIMPLES BAIXA - OP-06-26</v>
          </cell>
          <cell r="C3760" t="str">
            <v>un</v>
          </cell>
          <cell r="D3760">
            <v>553.21</v>
          </cell>
          <cell r="E3760">
            <v>374.97822931785203</v>
          </cell>
        </row>
        <row r="3761">
          <cell r="A3761" t="str">
            <v>28.06.24.99</v>
          </cell>
          <cell r="B3761" t="str">
            <v>TERMINAIS DEFLEXAO - BARREIRA SIMPLES ALTA - OP-06-26</v>
          </cell>
          <cell r="C3761" t="str">
            <v>un</v>
          </cell>
          <cell r="D3761">
            <v>1181.1199999999999</v>
          </cell>
          <cell r="E3761">
            <v>800.58055152394786</v>
          </cell>
        </row>
        <row r="3762">
          <cell r="A3762" t="str">
            <v>28.06.25.99</v>
          </cell>
          <cell r="B3762" t="str">
            <v>TERMINAIS RETO - BARREIRA SIMPLES BAIXA - OP-06-26</v>
          </cell>
          <cell r="C3762" t="str">
            <v>un</v>
          </cell>
          <cell r="D3762">
            <v>1657.13</v>
          </cell>
          <cell r="E3762">
            <v>1123.2293178519594</v>
          </cell>
        </row>
        <row r="3763">
          <cell r="A3763" t="str">
            <v>28.06.26.99</v>
          </cell>
          <cell r="B3763" t="str">
            <v>TERMINAIS RETO - BARREIRA SIMPLES ALTA - OP-06-26</v>
          </cell>
          <cell r="C3763" t="str">
            <v>un</v>
          </cell>
          <cell r="D3763">
            <v>2231.0300000000002</v>
          </cell>
          <cell r="E3763">
            <v>1512.2278664731496</v>
          </cell>
        </row>
        <row r="3764">
          <cell r="A3764" t="str">
            <v>28.06.27.99</v>
          </cell>
          <cell r="B3764" t="str">
            <v>TERMINAIS RETO - BARREIRA DUPLA BAIXA - OP-06-26</v>
          </cell>
          <cell r="C3764" t="str">
            <v>un</v>
          </cell>
          <cell r="D3764">
            <v>2030.39</v>
          </cell>
          <cell r="E3764">
            <v>1376.233671988389</v>
          </cell>
        </row>
        <row r="3765">
          <cell r="A3765" t="str">
            <v>28.06.28.99</v>
          </cell>
          <cell r="B3765" t="str">
            <v>TERMINAIS RETO - BARREIRA DUPLA ALTA - OP-06-26</v>
          </cell>
          <cell r="C3765" t="str">
            <v>un</v>
          </cell>
          <cell r="D3765">
            <v>2700.98</v>
          </cell>
          <cell r="E3765">
            <v>1830.7692307692309</v>
          </cell>
        </row>
        <row r="3766">
          <cell r="A3766" t="str">
            <v>28.06.30.99</v>
          </cell>
          <cell r="B3766" t="str">
            <v>SUPORTE DE PLACAS DE SOLO ECOLOGICO E COLAPSIVEL 75X75MM.</v>
          </cell>
          <cell r="C3766" t="str">
            <v>m</v>
          </cell>
          <cell r="D3766">
            <v>88.11</v>
          </cell>
          <cell r="E3766">
            <v>59.724238026124823</v>
          </cell>
        </row>
        <row r="3767">
          <cell r="A3767" t="str">
            <v>28.07.01.99</v>
          </cell>
          <cell r="B3767" t="str">
            <v>BROCA DE CONCRETO ARMADO D=20,00CM</v>
          </cell>
          <cell r="C3767" t="str">
            <v>m</v>
          </cell>
          <cell r="D3767">
            <v>51.34</v>
          </cell>
          <cell r="E3767">
            <v>34.796806966618291</v>
          </cell>
        </row>
        <row r="3768">
          <cell r="A3768" t="str">
            <v>28.07.02.99</v>
          </cell>
          <cell r="B3768" t="str">
            <v>BROCA DE CONCRETO ARMADO, D=25,00CM</v>
          </cell>
          <cell r="C3768" t="str">
            <v>m</v>
          </cell>
          <cell r="D3768">
            <v>79.33</v>
          </cell>
          <cell r="E3768">
            <v>53.773584905660378</v>
          </cell>
        </row>
        <row r="3769">
          <cell r="A3769" t="str">
            <v>28.07.03.99</v>
          </cell>
          <cell r="B3769" t="str">
            <v>BROCA DE CONCRETO ARMADO D=15,00CM</v>
          </cell>
          <cell r="C3769" t="str">
            <v>m</v>
          </cell>
          <cell r="D3769">
            <v>29.39</v>
          </cell>
          <cell r="E3769">
            <v>19.920174165457187</v>
          </cell>
        </row>
        <row r="3770">
          <cell r="A3770" t="str">
            <v>28.07.06.99</v>
          </cell>
          <cell r="B3770" t="str">
            <v>BROCA DE CONTRETO ARMADO D=30CM</v>
          </cell>
          <cell r="C3770" t="str">
            <v>m</v>
          </cell>
          <cell r="D3770">
            <v>97.41</v>
          </cell>
          <cell r="E3770">
            <v>66.02322206095792</v>
          </cell>
        </row>
        <row r="3771">
          <cell r="A3771" t="str">
            <v>28.08.01.01.99</v>
          </cell>
          <cell r="B3771" t="str">
            <v>CONFECCAO, MONTAGEM E INSTALACAO DE PLACA INSTITUCIONAL</v>
          </cell>
          <cell r="C3771" t="str">
            <v>m2</v>
          </cell>
          <cell r="D3771">
            <v>179.83</v>
          </cell>
          <cell r="E3771">
            <v>121.89404934687954</v>
          </cell>
        </row>
        <row r="3772">
          <cell r="A3772" t="str">
            <v>28.08.02.01.99</v>
          </cell>
          <cell r="B3772" t="str">
            <v>MANUTENCAO DE PLACA INSTITUCIONAL</v>
          </cell>
          <cell r="C3772" t="str">
            <v>m2 x mes</v>
          </cell>
          <cell r="D3772">
            <v>37.770000000000003</v>
          </cell>
          <cell r="E3772">
            <v>25.602322206095796</v>
          </cell>
        </row>
        <row r="3773">
          <cell r="A3773" t="str">
            <v>28.09.01.99</v>
          </cell>
          <cell r="B3773" t="str">
            <v>REMOCAO DE PINTURA ACRILIC. DEMARC. DE VIA POR PROCESSO
MANUAL</v>
          </cell>
          <cell r="C3773" t="str">
            <v>m2</v>
          </cell>
          <cell r="D3773">
            <v>66.31</v>
          </cell>
          <cell r="E3773">
            <v>44.949201741654576</v>
          </cell>
        </row>
        <row r="3774">
          <cell r="A3774" t="str">
            <v>28.09.02.99</v>
          </cell>
          <cell r="B3774" t="str">
            <v>REMOCAO DE PINTURA TERMOPL. DEMARC. DE VIA - GRANALHA DE ACO</v>
          </cell>
          <cell r="C3774" t="str">
            <v>m2</v>
          </cell>
          <cell r="D3774">
            <v>84.46</v>
          </cell>
          <cell r="E3774">
            <v>57.249637155297535</v>
          </cell>
        </row>
        <row r="3775">
          <cell r="A3775" t="str">
            <v>28.10.01.99</v>
          </cell>
          <cell r="B3775" t="str">
            <v>FORN./INSTAL. BALIZ.(CATADIOPTRICO) P/DEF. MET. C/PELICULA GT+GT,
CONF.OP-06-05</v>
          </cell>
          <cell r="C3775" t="str">
            <v>un</v>
          </cell>
          <cell r="D3775">
            <v>29.38</v>
          </cell>
          <cell r="E3775">
            <v>19.912917271407839</v>
          </cell>
        </row>
        <row r="3776">
          <cell r="A3776" t="str">
            <v>28.10.02.99</v>
          </cell>
          <cell r="B3776" t="str">
            <v>FORN./INSTAL. BALIZ. (CATADIOPTRICO) P/BAR. RIGIDA C/PEL. GT+GT,
CONF. OP-06-05</v>
          </cell>
          <cell r="C3776" t="str">
            <v>un</v>
          </cell>
          <cell r="D3776">
            <v>30.1</v>
          </cell>
          <cell r="E3776">
            <v>20.39912917271408</v>
          </cell>
        </row>
        <row r="3777">
          <cell r="A3777" t="str">
            <v>28.12.01.99</v>
          </cell>
          <cell r="B3777" t="str">
            <v>PINTURA ANTI PICHACAO A BASE DE AGUA PARA PLACA DE SINALIZACAO</v>
          </cell>
          <cell r="C3777" t="str">
            <v>m2</v>
          </cell>
          <cell r="D3777">
            <v>55.12</v>
          </cell>
          <cell r="E3777">
            <v>37.358490566037737</v>
          </cell>
        </row>
        <row r="3778">
          <cell r="A3778" t="str">
            <v>28.12.02.99</v>
          </cell>
          <cell r="B3778" t="str">
            <v>PINTURA ANTI-PICHACAO A BASE DE AGUA PARA CONCRETO APARENTE</v>
          </cell>
          <cell r="C3778" t="str">
            <v>m2</v>
          </cell>
          <cell r="D3778">
            <v>84.53</v>
          </cell>
          <cell r="E3778">
            <v>57.293178519593617</v>
          </cell>
        </row>
        <row r="3779">
          <cell r="A3779" t="str">
            <v>30.01.01</v>
          </cell>
          <cell r="B3779" t="str">
            <v>GRAMA EM PLACA SEM ADUBO</v>
          </cell>
          <cell r="C3779" t="str">
            <v>m2</v>
          </cell>
          <cell r="D3779">
            <v>7.52</v>
          </cell>
          <cell r="E3779">
            <v>5.0943396226415096</v>
          </cell>
        </row>
        <row r="3780">
          <cell r="A3780" t="str">
            <v>30.01.02</v>
          </cell>
          <cell r="B3780" t="str">
            <v>GRAMA PLACA COM ADUBO</v>
          </cell>
          <cell r="C3780" t="str">
            <v>m2</v>
          </cell>
          <cell r="D3780">
            <v>8.39</v>
          </cell>
          <cell r="E3780">
            <v>5.6894049346879543</v>
          </cell>
        </row>
        <row r="3781">
          <cell r="A3781" t="str">
            <v>30.01.03</v>
          </cell>
          <cell r="B3781" t="str">
            <v>GRAMA MUDA SEM ADUBO</v>
          </cell>
          <cell r="C3781" t="str">
            <v>m2</v>
          </cell>
          <cell r="D3781">
            <v>6.73</v>
          </cell>
          <cell r="E3781">
            <v>4.5645863570391878</v>
          </cell>
        </row>
        <row r="3782">
          <cell r="A3782" t="str">
            <v>30.01.04</v>
          </cell>
          <cell r="B3782" t="str">
            <v>GRAMA MUDA COM ADUBO</v>
          </cell>
          <cell r="C3782" t="str">
            <v>m2</v>
          </cell>
          <cell r="D3782">
            <v>7.41</v>
          </cell>
          <cell r="E3782">
            <v>5.0217706821480412</v>
          </cell>
        </row>
        <row r="3783">
          <cell r="A3783" t="str">
            <v>30.01.05</v>
          </cell>
          <cell r="B3783" t="str">
            <v>PLANTIO LEGUM.SEMENTES SEM ADUBO</v>
          </cell>
          <cell r="C3783" t="str">
            <v>m2</v>
          </cell>
          <cell r="D3783">
            <v>0.87</v>
          </cell>
          <cell r="E3783">
            <v>0.58780841799709738</v>
          </cell>
        </row>
        <row r="3784">
          <cell r="A3784" t="str">
            <v>30.01.06</v>
          </cell>
          <cell r="B3784" t="str">
            <v>PLANTIO LEGUM.SEMENTES COM ADUBO</v>
          </cell>
          <cell r="C3784" t="str">
            <v>m2</v>
          </cell>
          <cell r="D3784">
            <v>1.84</v>
          </cell>
          <cell r="E3784">
            <v>1.2481857764876634</v>
          </cell>
        </row>
        <row r="3785">
          <cell r="A3785" t="str">
            <v>30.01.07</v>
          </cell>
          <cell r="B3785" t="str">
            <v>PLANTIO DE GRAMA PROC.HIDROSSEMEADURA</v>
          </cell>
          <cell r="C3785" t="str">
            <v>m2</v>
          </cell>
          <cell r="D3785">
            <v>7.22</v>
          </cell>
          <cell r="E3785">
            <v>4.8911465892597974</v>
          </cell>
        </row>
        <row r="3786">
          <cell r="A3786" t="str">
            <v>30.01.08</v>
          </cell>
          <cell r="B3786" t="str">
            <v>IRRIGACAO DE REVESTIMENTO VEGETAL</v>
          </cell>
          <cell r="C3786" t="str">
            <v>m2</v>
          </cell>
          <cell r="D3786">
            <v>0.24</v>
          </cell>
          <cell r="E3786">
            <v>0.15965166908563136</v>
          </cell>
        </row>
        <row r="3787">
          <cell r="A3787" t="str">
            <v>30.01.09</v>
          </cell>
          <cell r="B3787" t="str">
            <v>GRAMA ARMADA TELA VEGETAL</v>
          </cell>
          <cell r="C3787" t="str">
            <v>m2</v>
          </cell>
          <cell r="D3787">
            <v>23.62</v>
          </cell>
          <cell r="E3787">
            <v>16.008708272859216</v>
          </cell>
        </row>
        <row r="3788">
          <cell r="A3788" t="str">
            <v>30.01.10</v>
          </cell>
          <cell r="B3788" t="str">
            <v>ROCADA MANUAL</v>
          </cell>
          <cell r="C3788" t="str">
            <v>ha</v>
          </cell>
          <cell r="D3788">
            <v>3720.51</v>
          </cell>
          <cell r="E3788">
            <v>2521.8287373004355</v>
          </cell>
        </row>
        <row r="3789">
          <cell r="A3789" t="str">
            <v>30.01.11</v>
          </cell>
          <cell r="B3789" t="str">
            <v>ROCADA MECANIZADA</v>
          </cell>
          <cell r="C3789" t="str">
            <v>ha</v>
          </cell>
          <cell r="D3789">
            <v>1342.04</v>
          </cell>
          <cell r="E3789">
            <v>909.65892597968082</v>
          </cell>
        </row>
        <row r="3790">
          <cell r="A3790" t="str">
            <v>30.01.12</v>
          </cell>
          <cell r="B3790" t="str">
            <v>CAPINA MANUAL,INCL.AMONT.CARGA/DESC.</v>
          </cell>
          <cell r="C3790" t="str">
            <v>ha</v>
          </cell>
          <cell r="D3790">
            <v>6641.76</v>
          </cell>
          <cell r="E3790">
            <v>4501.9013062409294</v>
          </cell>
        </row>
        <row r="3791">
          <cell r="A3791" t="str">
            <v>30.01.21</v>
          </cell>
          <cell r="B3791" t="str">
            <v>PLANTIO DE ARBUSTOS</v>
          </cell>
          <cell r="C3791" t="str">
            <v>un</v>
          </cell>
          <cell r="D3791">
            <v>17.239999999999998</v>
          </cell>
          <cell r="E3791">
            <v>11.683599419448479</v>
          </cell>
        </row>
        <row r="3792">
          <cell r="A3792" t="str">
            <v>30.01.22</v>
          </cell>
          <cell r="B3792" t="str">
            <v>PLANTIO DE ARVORES</v>
          </cell>
          <cell r="C3792" t="str">
            <v>un</v>
          </cell>
          <cell r="D3792">
            <v>48</v>
          </cell>
          <cell r="E3792">
            <v>32.53265602322206</v>
          </cell>
        </row>
        <row r="3793">
          <cell r="A3793" t="str">
            <v>30.01.30</v>
          </cell>
          <cell r="B3793" t="str">
            <v>PLANTIO DE GRAMINEAS SEMENTE TELA BIODEG</v>
          </cell>
          <cell r="C3793" t="str">
            <v>m2</v>
          </cell>
          <cell r="D3793">
            <v>13.09</v>
          </cell>
          <cell r="E3793">
            <v>8.8751814223512344</v>
          </cell>
        </row>
        <row r="3794">
          <cell r="A3794" t="str">
            <v>30.01.40.01</v>
          </cell>
          <cell r="B3794" t="str">
            <v>PLANTIO COM ESSENCIAS FLORESTAIS NATIVAS H&lt;=0,60M</v>
          </cell>
          <cell r="C3794" t="str">
            <v>ha</v>
          </cell>
          <cell r="D3794">
            <v>10083.89</v>
          </cell>
          <cell r="E3794">
            <v>6835.0362844702477</v>
          </cell>
        </row>
        <row r="3795">
          <cell r="A3795" t="str">
            <v>30.01.40.02</v>
          </cell>
          <cell r="B3795" t="str">
            <v>MANUTENCAO DO PLANTIO COM ESSENCIAS FLORESTAIS NATIVAS</v>
          </cell>
          <cell r="C3795" t="str">
            <v>ha x mes</v>
          </cell>
          <cell r="D3795">
            <v>589.73</v>
          </cell>
          <cell r="E3795">
            <v>399.73149492017421</v>
          </cell>
        </row>
        <row r="3796">
          <cell r="A3796" t="str">
            <v>30.01.40.03</v>
          </cell>
          <cell r="B3796" t="str">
            <v>PLANTIO ESSENCIAS FLORESTAIS NATIVAS h&gt;=1,50M</v>
          </cell>
          <cell r="C3796" t="str">
            <v>ha</v>
          </cell>
          <cell r="D3796">
            <v>31382.92</v>
          </cell>
          <cell r="E3796">
            <v>21271.886792452831</v>
          </cell>
        </row>
        <row r="3797">
          <cell r="A3797" t="str">
            <v>30.02.02.01</v>
          </cell>
          <cell r="B3797" t="str">
            <v>ALAMBRADO COM TELA 15X5 E ESTICADOR</v>
          </cell>
          <cell r="C3797" t="str">
            <v>m2</v>
          </cell>
          <cell r="D3797">
            <v>65.33</v>
          </cell>
          <cell r="E3797">
            <v>44.281567489114664</v>
          </cell>
        </row>
        <row r="3798">
          <cell r="A3798" t="str">
            <v>30.02.04</v>
          </cell>
          <cell r="B3798" t="str">
            <v>CERCA DE ARAME DE ACO OVALADO - 4 FIOS</v>
          </cell>
          <cell r="C3798" t="str">
            <v>m</v>
          </cell>
          <cell r="D3798">
            <v>11.76</v>
          </cell>
          <cell r="E3798">
            <v>7.9680696661828749</v>
          </cell>
        </row>
        <row r="3799">
          <cell r="A3799" t="str">
            <v>30.02.05</v>
          </cell>
          <cell r="B3799" t="str">
            <v>ALAMBRADO EM TELA REVESTIDA EM PVC PARA CONDUCAO DE FAUNA</v>
          </cell>
          <cell r="C3799" t="str">
            <v>m2</v>
          </cell>
          <cell r="D3799">
            <v>82.9</v>
          </cell>
          <cell r="E3799">
            <v>56.190130624092895</v>
          </cell>
        </row>
        <row r="3800">
          <cell r="A3800" t="str">
            <v>30.03.01</v>
          </cell>
          <cell r="B3800" t="str">
            <v>PROJETO DE PLANTIO COM ESSENCIAS FLORESTAIS NATIVAS</v>
          </cell>
          <cell r="C3800" t="str">
            <v>un</v>
          </cell>
          <cell r="D3800">
            <v>2576.42</v>
          </cell>
          <cell r="E3800">
            <v>1746.3425253991293</v>
          </cell>
        </row>
        <row r="3801">
          <cell r="A3801" t="str">
            <v>34.03.01</v>
          </cell>
          <cell r="B3801" t="str">
            <v>LIMPEZA DE AREAS INT.PISOS ACARPETADOS</v>
          </cell>
          <cell r="C3801" t="str">
            <v>m2 x mes</v>
          </cell>
          <cell r="D3801">
            <v>5.75</v>
          </cell>
          <cell r="E3801">
            <v>3.8969521044992748</v>
          </cell>
        </row>
        <row r="3802">
          <cell r="A3802" t="str">
            <v>34.03.02</v>
          </cell>
          <cell r="B3802" t="str">
            <v>LIMPEZA DE AREAS INTERNAS E PISOS FRIOS</v>
          </cell>
          <cell r="C3802" t="str">
            <v>m2 x mes</v>
          </cell>
          <cell r="D3802">
            <v>5.75</v>
          </cell>
          <cell r="E3802">
            <v>3.8969521044992748</v>
          </cell>
        </row>
        <row r="3803">
          <cell r="A3803" t="str">
            <v>34.03.03</v>
          </cell>
          <cell r="B3803" t="str">
            <v>LIMPEZA DE AREAS INTERNAS LABORATORIOS</v>
          </cell>
          <cell r="C3803" t="str">
            <v>m2 x mes</v>
          </cell>
          <cell r="D3803">
            <v>10.45</v>
          </cell>
          <cell r="E3803">
            <v>7.0827285921625549</v>
          </cell>
        </row>
        <row r="3804">
          <cell r="A3804" t="str">
            <v>34.03.04</v>
          </cell>
          <cell r="B3804" t="str">
            <v>LIMPEZA DE AREAS INT.ALMOXARIF.E GALPOES</v>
          </cell>
          <cell r="C3804" t="str">
            <v>m2 x mes</v>
          </cell>
          <cell r="D3804">
            <v>2.56</v>
          </cell>
          <cell r="E3804">
            <v>1.7343976777939045</v>
          </cell>
        </row>
        <row r="3805">
          <cell r="A3805" t="str">
            <v>34.03.05</v>
          </cell>
          <cell r="B3805" t="str">
            <v>LIMPEZA DE AREAS INTERNAS OFICINAS</v>
          </cell>
          <cell r="C3805" t="str">
            <v>m2 x mes</v>
          </cell>
          <cell r="D3805">
            <v>2.87</v>
          </cell>
          <cell r="E3805">
            <v>1.9448476052249639</v>
          </cell>
        </row>
        <row r="3806">
          <cell r="A3806" t="str">
            <v>34.03.06</v>
          </cell>
          <cell r="B3806" t="str">
            <v>LIMPEZA AREAS EXT.PISOS PAV.E TERRA</v>
          </cell>
          <cell r="C3806" t="str">
            <v>m2 x mes</v>
          </cell>
          <cell r="D3806">
            <v>2.87</v>
          </cell>
          <cell r="E3806">
            <v>1.9448476052249639</v>
          </cell>
        </row>
        <row r="3807">
          <cell r="A3807" t="str">
            <v>34.03.07</v>
          </cell>
          <cell r="B3807" t="str">
            <v>LIMP.EXT.PAT.E AREAS VERDES - ALTA FREQ.</v>
          </cell>
          <cell r="C3807" t="str">
            <v>m2 x mes</v>
          </cell>
          <cell r="D3807">
            <v>0.52</v>
          </cell>
          <cell r="E3807">
            <v>0.35558780841799714</v>
          </cell>
        </row>
        <row r="3808">
          <cell r="A3808" t="str">
            <v>34.03.08</v>
          </cell>
          <cell r="B3808" t="str">
            <v>LIMP.EXT.PAT.E AREAS VERDES - MEDIA FREQ</v>
          </cell>
          <cell r="C3808" t="str">
            <v>m2 x mes</v>
          </cell>
          <cell r="D3808">
            <v>0.26</v>
          </cell>
          <cell r="E3808">
            <v>0.17416545718432511</v>
          </cell>
        </row>
        <row r="3809">
          <cell r="A3809" t="str">
            <v>34.03.09</v>
          </cell>
          <cell r="B3809" t="str">
            <v>LIMP.EXT.PAT.E AREAS VERDES - BAIXA FREQ</v>
          </cell>
          <cell r="C3809" t="str">
            <v>m2 x mes</v>
          </cell>
          <cell r="D3809">
            <v>0.13</v>
          </cell>
          <cell r="E3809">
            <v>8.7082728592162553E-2</v>
          </cell>
        </row>
        <row r="3810">
          <cell r="A3810" t="str">
            <v>34.03.10</v>
          </cell>
          <cell r="B3810" t="str">
            <v>VIDROS EXTERNOS C/EXP.RISCO TRIMESTR.</v>
          </cell>
          <cell r="C3810" t="str">
            <v>m2 x mes</v>
          </cell>
          <cell r="D3810">
            <v>2.15</v>
          </cell>
          <cell r="E3810">
            <v>1.4586357039187228</v>
          </cell>
        </row>
        <row r="3811">
          <cell r="A3811" t="str">
            <v>34.03.11</v>
          </cell>
          <cell r="B3811" t="str">
            <v>VIDROS EXTERNOS S/EXP.RISCO - TRIMESTR.</v>
          </cell>
          <cell r="C3811" t="str">
            <v>m2 x mes</v>
          </cell>
          <cell r="D3811">
            <v>1.67</v>
          </cell>
          <cell r="E3811">
            <v>1.1320754716981134</v>
          </cell>
        </row>
        <row r="3812">
          <cell r="A3812" t="str">
            <v>34.03.12</v>
          </cell>
          <cell r="B3812" t="str">
            <v>VIDROS EXTERNOS C/EXP.RISCO - SEMESTRAL</v>
          </cell>
          <cell r="C3812" t="str">
            <v>m2 x mes</v>
          </cell>
          <cell r="D3812">
            <v>1.79</v>
          </cell>
          <cell r="E3812">
            <v>1.211901306240929</v>
          </cell>
        </row>
        <row r="3813">
          <cell r="A3813" t="str">
            <v>34.03.13</v>
          </cell>
          <cell r="B3813" t="str">
            <v>VIDROS EXTERNOS S/EXP.RISCO - SEMESTRAL</v>
          </cell>
          <cell r="C3813" t="str">
            <v>m2 x mes</v>
          </cell>
          <cell r="D3813">
            <v>1.56</v>
          </cell>
          <cell r="E3813">
            <v>1.0595065312046446</v>
          </cell>
        </row>
        <row r="3814">
          <cell r="A3814" t="str">
            <v>34.04.02</v>
          </cell>
          <cell r="B3814" t="str">
            <v>VIG.44H SEM. DIURNO</v>
          </cell>
          <cell r="C3814" t="str">
            <v>postoxdia</v>
          </cell>
          <cell r="D3814">
            <v>235.75</v>
          </cell>
          <cell r="E3814">
            <v>159.79680696661831</v>
          </cell>
        </row>
        <row r="3815">
          <cell r="A3815" t="str">
            <v>34.04.04</v>
          </cell>
          <cell r="B3815" t="str">
            <v>VIG.12H DIURNO DE SEGUNDA A DOMINGO</v>
          </cell>
          <cell r="C3815" t="str">
            <v>postoxdia</v>
          </cell>
          <cell r="D3815">
            <v>315.33999999999997</v>
          </cell>
          <cell r="E3815">
            <v>213.74455732946302</v>
          </cell>
        </row>
        <row r="3816">
          <cell r="A3816" t="str">
            <v>34.04.06</v>
          </cell>
          <cell r="B3816" t="str">
            <v>VIG.12H NOTURNO DE SEGUNDA A DOMINGO</v>
          </cell>
          <cell r="C3816" t="str">
            <v>postoxdia</v>
          </cell>
          <cell r="D3816">
            <v>357.05</v>
          </cell>
          <cell r="E3816">
            <v>242.01741654571845</v>
          </cell>
        </row>
        <row r="3817">
          <cell r="A3817" t="str">
            <v>34.05.02</v>
          </cell>
          <cell r="B3817" t="str">
            <v>PORT.44H SEM.DIURNO DE SEG./SEXTA-FEIRA</v>
          </cell>
          <cell r="C3817" t="str">
            <v>postoxdia</v>
          </cell>
          <cell r="D3817">
            <v>170.54</v>
          </cell>
          <cell r="E3817">
            <v>115.59506531204644</v>
          </cell>
        </row>
        <row r="3818">
          <cell r="A3818" t="str">
            <v>34.05.04</v>
          </cell>
          <cell r="B3818" t="str">
            <v>PORT.12H DIARIAS DIURNO DE SEG./SEXTA-FEIRA</v>
          </cell>
          <cell r="C3818" t="str">
            <v>postoxdia</v>
          </cell>
          <cell r="D3818">
            <v>217.01</v>
          </cell>
          <cell r="E3818">
            <v>147.0899854862119</v>
          </cell>
        </row>
        <row r="3819">
          <cell r="A3819" t="str">
            <v>34.05.06</v>
          </cell>
          <cell r="B3819" t="str">
            <v>PORT.8H DIURNO DE SEGUNDA A DOMINGO</v>
          </cell>
          <cell r="C3819" t="str">
            <v>postoxdia</v>
          </cell>
          <cell r="D3819">
            <v>162.80000000000001</v>
          </cell>
          <cell r="E3819">
            <v>110.34833091436866</v>
          </cell>
        </row>
        <row r="3820">
          <cell r="A3820" t="str">
            <v>34.05.08</v>
          </cell>
          <cell r="B3820" t="str">
            <v>PORT.24 DIUTURNO DE SEGUNDA A DOMINGO</v>
          </cell>
          <cell r="C3820" t="str">
            <v>postoxdia</v>
          </cell>
          <cell r="D3820">
            <v>486.74</v>
          </cell>
          <cell r="E3820">
            <v>329.92017416545718</v>
          </cell>
        </row>
        <row r="3821">
          <cell r="A3821" t="str">
            <v>34.07.01.01</v>
          </cell>
          <cell r="B3821" t="str">
            <v>MEDICO SUPERVISOR</v>
          </cell>
          <cell r="C3821" t="str">
            <v>hora</v>
          </cell>
          <cell r="D3821">
            <v>154.28</v>
          </cell>
          <cell r="E3821">
            <v>104.57184325108854</v>
          </cell>
        </row>
        <row r="3822">
          <cell r="A3822" t="str">
            <v>34.07.01.02</v>
          </cell>
          <cell r="B3822" t="str">
            <v>PARAMEDICO</v>
          </cell>
          <cell r="C3822" t="str">
            <v>hora</v>
          </cell>
          <cell r="D3822">
            <v>38.200000000000003</v>
          </cell>
          <cell r="E3822">
            <v>25.892597968069669</v>
          </cell>
        </row>
        <row r="3823">
          <cell r="A3823" t="str">
            <v>34.07.01.03</v>
          </cell>
          <cell r="B3823" t="str">
            <v>ATENDENTE DE PRIMEIROS SOCORROS</v>
          </cell>
          <cell r="C3823" t="str">
            <v>hora</v>
          </cell>
          <cell r="D3823">
            <v>22.75</v>
          </cell>
          <cell r="E3823">
            <v>15.420899854862121</v>
          </cell>
        </row>
        <row r="3824">
          <cell r="A3824" t="str">
            <v>34.07.01.04</v>
          </cell>
          <cell r="B3824" t="str">
            <v>AUX.ATENDENTE DE PRIMEIROS SOCORROS</v>
          </cell>
          <cell r="C3824" t="str">
            <v>hora</v>
          </cell>
          <cell r="D3824">
            <v>26.41</v>
          </cell>
          <cell r="E3824">
            <v>17.902757619738754</v>
          </cell>
        </row>
        <row r="3825">
          <cell r="A3825" t="str">
            <v>34.07.01.05</v>
          </cell>
          <cell r="B3825" t="str">
            <v>MOTORISTA AMBULANCIA</v>
          </cell>
          <cell r="C3825" t="str">
            <v>hora</v>
          </cell>
          <cell r="D3825">
            <v>22.99</v>
          </cell>
          <cell r="E3825">
            <v>15.580551523947751</v>
          </cell>
        </row>
        <row r="3826">
          <cell r="A3826" t="str">
            <v>34.07.01.06</v>
          </cell>
          <cell r="B3826" t="str">
            <v>OPERADOR DE GUINCHO</v>
          </cell>
          <cell r="C3826" t="str">
            <v>hora</v>
          </cell>
          <cell r="D3826">
            <v>23.22</v>
          </cell>
          <cell r="E3826">
            <v>15.740203193033384</v>
          </cell>
        </row>
        <row r="3827">
          <cell r="A3827" t="str">
            <v>34.08.27.01</v>
          </cell>
          <cell r="B3827" t="str">
            <v>ESTUDO HIDROLOGICO E APROV. DO DAEE</v>
          </cell>
          <cell r="C3827" t="str">
            <v>un</v>
          </cell>
          <cell r="D3827">
            <v>12994.06</v>
          </cell>
          <cell r="E3827">
            <v>8807.5979680696673</v>
          </cell>
        </row>
        <row r="3828">
          <cell r="A3828" t="str">
            <v>34.08.27.02.01</v>
          </cell>
          <cell r="B3828" t="str">
            <v>CARACT.AMBIENTAL EMPREEND.ROD.ELAB.REL.TECN.INTERV.AREA
PRES.CETESB S19 E S07</v>
          </cell>
          <cell r="C3828" t="str">
            <v>un</v>
          </cell>
          <cell r="D3828">
            <v>14066.56</v>
          </cell>
          <cell r="E3828">
            <v>9534.5573294629903</v>
          </cell>
        </row>
        <row r="3829">
          <cell r="A3829" t="str">
            <v>34.08.27.02.02</v>
          </cell>
          <cell r="B3829" t="str">
            <v>CARACT.AMBIENTAL EMPREEND.ROD.AREA PRESERV.CETESB S19 E S07
&gt;10&lt;=20KM</v>
          </cell>
          <cell r="C3829" t="str">
            <v>un</v>
          </cell>
          <cell r="D3829">
            <v>19545.48</v>
          </cell>
          <cell r="E3829">
            <v>13248.265602322208</v>
          </cell>
        </row>
        <row r="3830">
          <cell r="A3830" t="str">
            <v>34.08.27.02.03</v>
          </cell>
          <cell r="B3830" t="str">
            <v>CARACT.AMBIENTAL EMPREEND.ROD.AREA PRESERV.CETESB S19 E S07
&gt;20&lt;=30</v>
          </cell>
          <cell r="C3830" t="str">
            <v>un</v>
          </cell>
          <cell r="D3830">
            <v>25023</v>
          </cell>
          <cell r="E3830">
            <v>16961.023222060961</v>
          </cell>
        </row>
        <row r="3831">
          <cell r="A3831" t="str">
            <v>34.08.27.02.04</v>
          </cell>
          <cell r="B3831" t="str">
            <v>CARACT.AMBIENTAL EMPREEND.ROD.AREA PRESERV.CETESB S19 E S07
&gt;30&lt;=40KM</v>
          </cell>
          <cell r="C3831" t="str">
            <v>un</v>
          </cell>
          <cell r="D3831">
            <v>30501.919999999998</v>
          </cell>
          <cell r="E3831">
            <v>20674.731494920175</v>
          </cell>
        </row>
        <row r="3832">
          <cell r="A3832" t="str">
            <v>34.08.27.03</v>
          </cell>
          <cell r="B3832" t="str">
            <v>ELABORACAO DE EVI E APROVACAO DE IMPLANTACAO DO
EMPREENDIMENTO NO DAEE.</v>
          </cell>
          <cell r="C3832" t="str">
            <v>un</v>
          </cell>
          <cell r="D3832">
            <v>7010.76</v>
          </cell>
          <cell r="E3832">
            <v>4752.0174165457183</v>
          </cell>
        </row>
        <row r="3833">
          <cell r="A3833" t="str">
            <v>34.08.27.04</v>
          </cell>
          <cell r="B3833" t="str">
            <v>DIREITO DE USO DO RECURSO HIDRICO EM TRAVESSIAS / DAEE</v>
          </cell>
          <cell r="C3833" t="str">
            <v>un</v>
          </cell>
          <cell r="D3833">
            <v>338.44</v>
          </cell>
          <cell r="E3833">
            <v>229.39767779390425</v>
          </cell>
        </row>
        <row r="3834">
          <cell r="A3834" t="str">
            <v>34.09.01</v>
          </cell>
          <cell r="B3834" t="str">
            <v>EQUIPE DE MERGULHO COM FILMAGEM</v>
          </cell>
          <cell r="C3834" t="str">
            <v>equipe.dia</v>
          </cell>
          <cell r="D3834">
            <v>3107.15</v>
          </cell>
          <cell r="E3834">
            <v>2106.0812772133527</v>
          </cell>
        </row>
        <row r="3835">
          <cell r="A3835" t="str">
            <v>34.09.02</v>
          </cell>
          <cell r="B3835" t="str">
            <v>EQUIPE DE MERGULHO SEM FILMAGEM</v>
          </cell>
          <cell r="C3835" t="str">
            <v>equipe.dia</v>
          </cell>
          <cell r="D3835">
            <v>1657.15</v>
          </cell>
          <cell r="E3835">
            <v>1123.243831640058</v>
          </cell>
        </row>
        <row r="3836">
          <cell r="A3836" t="str">
            <v>35.03.01</v>
          </cell>
          <cell r="B3836" t="str">
            <v>ADVOGADO JUNIOR</v>
          </cell>
          <cell r="C3836" t="str">
            <v>hora</v>
          </cell>
          <cell r="D3836">
            <v>76.349999999999994</v>
          </cell>
          <cell r="E3836">
            <v>51.748911465892604</v>
          </cell>
        </row>
        <row r="3837">
          <cell r="A3837" t="str">
            <v>35.03.02</v>
          </cell>
          <cell r="B3837" t="str">
            <v>ADVOGADO PLENO</v>
          </cell>
          <cell r="C3837" t="str">
            <v>hora</v>
          </cell>
          <cell r="D3837">
            <v>131.55000000000001</v>
          </cell>
          <cell r="E3837">
            <v>89.16545718432512</v>
          </cell>
        </row>
        <row r="3838">
          <cell r="A3838" t="str">
            <v>35.03.03</v>
          </cell>
          <cell r="B3838" t="str">
            <v>ADVOGADO SENIOR</v>
          </cell>
          <cell r="C3838" t="str">
            <v>hora</v>
          </cell>
          <cell r="D3838">
            <v>208.84</v>
          </cell>
          <cell r="E3838">
            <v>141.55297532656024</v>
          </cell>
        </row>
        <row r="3839">
          <cell r="A3839" t="str">
            <v>35.03.04</v>
          </cell>
          <cell r="B3839" t="str">
            <v>ANALISTA DE SISTEMA JUNIOR</v>
          </cell>
          <cell r="C3839" t="str">
            <v>hora</v>
          </cell>
          <cell r="D3839">
            <v>73.680000000000007</v>
          </cell>
          <cell r="E3839">
            <v>49.941944847605221</v>
          </cell>
        </row>
        <row r="3840">
          <cell r="A3840" t="str">
            <v>35.03.05</v>
          </cell>
          <cell r="B3840" t="str">
            <v>ANALISTA DE SISTEMA PLENO</v>
          </cell>
          <cell r="C3840" t="str">
            <v>hora</v>
          </cell>
          <cell r="D3840">
            <v>115.57</v>
          </cell>
          <cell r="E3840">
            <v>78.338171262699575</v>
          </cell>
        </row>
        <row r="3841">
          <cell r="A3841" t="str">
            <v>35.03.06</v>
          </cell>
          <cell r="B3841" t="str">
            <v>ANALISTA DE SISTEMA SENIOR</v>
          </cell>
          <cell r="C3841" t="str">
            <v>hora</v>
          </cell>
          <cell r="D3841">
            <v>178.2</v>
          </cell>
          <cell r="E3841">
            <v>120.78374455732947</v>
          </cell>
        </row>
        <row r="3842">
          <cell r="A3842" t="str">
            <v>35.03.07</v>
          </cell>
          <cell r="B3842" t="str">
            <v>ARQUITETO JUNIOR</v>
          </cell>
          <cell r="C3842" t="str">
            <v>hora</v>
          </cell>
          <cell r="D3842">
            <v>118.08</v>
          </cell>
          <cell r="E3842">
            <v>80.036284470246741</v>
          </cell>
        </row>
        <row r="3843">
          <cell r="A3843" t="str">
            <v>35.03.08</v>
          </cell>
          <cell r="B3843" t="str">
            <v>ARQUITETO PLENO</v>
          </cell>
          <cell r="C3843" t="str">
            <v>hora</v>
          </cell>
          <cell r="D3843">
            <v>142.6</v>
          </cell>
          <cell r="E3843">
            <v>96.654571843251091</v>
          </cell>
        </row>
        <row r="3844">
          <cell r="A3844" t="str">
            <v>35.03.09</v>
          </cell>
          <cell r="B3844" t="str">
            <v>ARQUITETO SENIOR</v>
          </cell>
          <cell r="C3844" t="str">
            <v>hora</v>
          </cell>
          <cell r="D3844">
            <v>225.86</v>
          </cell>
          <cell r="E3844">
            <v>153.09143686502179</v>
          </cell>
        </row>
        <row r="3845">
          <cell r="A3845" t="str">
            <v>35.03.10</v>
          </cell>
          <cell r="B3845" t="str">
            <v>AUXILIAR DE ESCRITORIO</v>
          </cell>
          <cell r="C3845" t="str">
            <v>hora</v>
          </cell>
          <cell r="D3845">
            <v>26.06</v>
          </cell>
          <cell r="E3845">
            <v>17.663280116110307</v>
          </cell>
        </row>
        <row r="3846">
          <cell r="A3846" t="str">
            <v>35.03.11</v>
          </cell>
          <cell r="B3846" t="str">
            <v>AUXILIAR DE LABORATORIO</v>
          </cell>
          <cell r="C3846" t="str">
            <v>hora</v>
          </cell>
          <cell r="D3846">
            <v>27.76</v>
          </cell>
          <cell r="E3846">
            <v>18.817126269956461</v>
          </cell>
        </row>
        <row r="3847">
          <cell r="A3847" t="str">
            <v>35.03.12</v>
          </cell>
          <cell r="B3847" t="str">
            <v>AUXILIAR DE TOPOGRAFIA</v>
          </cell>
          <cell r="C3847" t="str">
            <v>hora</v>
          </cell>
          <cell r="D3847">
            <v>28.03</v>
          </cell>
          <cell r="E3847">
            <v>18.998548621190132</v>
          </cell>
        </row>
        <row r="3848">
          <cell r="A3848" t="str">
            <v>35.03.13</v>
          </cell>
          <cell r="B3848" t="str">
            <v>AUXILIAR TECNICO</v>
          </cell>
          <cell r="C3848" t="str">
            <v>hora</v>
          </cell>
          <cell r="D3848">
            <v>38.81</v>
          </cell>
          <cell r="E3848">
            <v>26.306240928882442</v>
          </cell>
        </row>
        <row r="3849">
          <cell r="A3849" t="str">
            <v>35.03.14</v>
          </cell>
          <cell r="B3849" t="str">
            <v>CHEFE DE ESCRITORIO</v>
          </cell>
          <cell r="C3849" t="str">
            <v>hora</v>
          </cell>
          <cell r="D3849">
            <v>93.28</v>
          </cell>
          <cell r="E3849">
            <v>63.229317851959365</v>
          </cell>
        </row>
        <row r="3850">
          <cell r="A3850" t="str">
            <v>35.03.15</v>
          </cell>
          <cell r="B3850" t="str">
            <v>CONSULTOR</v>
          </cell>
          <cell r="C3850" t="str">
            <v>hora</v>
          </cell>
          <cell r="D3850">
            <v>583.01</v>
          </cell>
          <cell r="E3850">
            <v>395.1741654571843</v>
          </cell>
        </row>
        <row r="3851">
          <cell r="A3851" t="str">
            <v>35.03.16</v>
          </cell>
          <cell r="B3851" t="str">
            <v>CONSULTOR B</v>
          </cell>
          <cell r="C3851" t="str">
            <v>hora</v>
          </cell>
          <cell r="D3851">
            <v>344.78</v>
          </cell>
          <cell r="E3851">
            <v>233.70101596516693</v>
          </cell>
        </row>
        <row r="3852">
          <cell r="A3852" t="str">
            <v>35.03.17</v>
          </cell>
          <cell r="B3852" t="str">
            <v>CONSULTOR C</v>
          </cell>
          <cell r="C3852" t="str">
            <v>hora</v>
          </cell>
          <cell r="D3852">
            <v>295.89999999999998</v>
          </cell>
          <cell r="E3852">
            <v>200.56603773584908</v>
          </cell>
        </row>
        <row r="3853">
          <cell r="A3853" t="str">
            <v>35.03.18</v>
          </cell>
          <cell r="B3853" t="str">
            <v>CONSULTOR INTERNACIONAL</v>
          </cell>
          <cell r="C3853" t="str">
            <v>hora</v>
          </cell>
          <cell r="D3853">
            <v>583.01</v>
          </cell>
          <cell r="E3853">
            <v>395.1741654571843</v>
          </cell>
        </row>
        <row r="3854">
          <cell r="A3854" t="str">
            <v>35.03.19</v>
          </cell>
          <cell r="B3854" t="str">
            <v>CONSULTOR JURIDICO</v>
          </cell>
          <cell r="C3854" t="str">
            <v>hora</v>
          </cell>
          <cell r="D3854">
            <v>583.01</v>
          </cell>
          <cell r="E3854">
            <v>395.1741654571843</v>
          </cell>
        </row>
        <row r="3855">
          <cell r="A3855" t="str">
            <v>35.03.20</v>
          </cell>
          <cell r="B3855" t="str">
            <v>COORDENADOR</v>
          </cell>
          <cell r="C3855" t="str">
            <v>hora</v>
          </cell>
          <cell r="D3855">
            <v>323.45</v>
          </cell>
          <cell r="E3855">
            <v>219.23802612481862</v>
          </cell>
        </row>
        <row r="3856">
          <cell r="A3856" t="str">
            <v>35.03.21</v>
          </cell>
          <cell r="B3856" t="str">
            <v>CADISTA</v>
          </cell>
          <cell r="C3856" t="str">
            <v>hora</v>
          </cell>
          <cell r="D3856">
            <v>55.36</v>
          </cell>
          <cell r="E3856">
            <v>37.525399129172719</v>
          </cell>
        </row>
        <row r="3857">
          <cell r="A3857" t="str">
            <v>35.03.23</v>
          </cell>
          <cell r="B3857" t="str">
            <v>CADISTA / CALCULISTA I</v>
          </cell>
          <cell r="C3857" t="str">
            <v>hora</v>
          </cell>
          <cell r="D3857">
            <v>44.67</v>
          </cell>
          <cell r="E3857">
            <v>30.275761973875184</v>
          </cell>
        </row>
        <row r="3858">
          <cell r="A3858" t="str">
            <v>35.03.24</v>
          </cell>
          <cell r="B3858" t="str">
            <v>CADISTA / CALCULISTA II</v>
          </cell>
          <cell r="C3858" t="str">
            <v>hora</v>
          </cell>
          <cell r="D3858">
            <v>51.32</v>
          </cell>
          <cell r="E3858">
            <v>34.782293178519595</v>
          </cell>
        </row>
        <row r="3859">
          <cell r="A3859" t="str">
            <v>35.03.25</v>
          </cell>
          <cell r="B3859" t="str">
            <v>CADISTA / CALCULISTA III</v>
          </cell>
          <cell r="C3859" t="str">
            <v>hora</v>
          </cell>
          <cell r="D3859">
            <v>62.6</v>
          </cell>
          <cell r="E3859">
            <v>42.431059506531206</v>
          </cell>
        </row>
        <row r="3860">
          <cell r="A3860" t="str">
            <v>35.03.26</v>
          </cell>
          <cell r="B3860" t="str">
            <v>DIGITADOR</v>
          </cell>
          <cell r="C3860" t="str">
            <v>hora</v>
          </cell>
          <cell r="D3860">
            <v>22.35</v>
          </cell>
          <cell r="E3860">
            <v>15.152394775036285</v>
          </cell>
        </row>
        <row r="3861">
          <cell r="A3861" t="str">
            <v>35.03.27</v>
          </cell>
          <cell r="B3861" t="str">
            <v>ECONOMISTA JUNIOR</v>
          </cell>
          <cell r="C3861" t="str">
            <v>hora</v>
          </cell>
          <cell r="D3861">
            <v>77.62</v>
          </cell>
          <cell r="E3861">
            <v>52.612481857764884</v>
          </cell>
        </row>
        <row r="3862">
          <cell r="A3862" t="str">
            <v>35.03.28</v>
          </cell>
          <cell r="B3862" t="str">
            <v>ECONOMISTA PLENO</v>
          </cell>
          <cell r="C3862" t="str">
            <v>hora</v>
          </cell>
          <cell r="D3862">
            <v>113.84</v>
          </cell>
          <cell r="E3862">
            <v>77.16255442670537</v>
          </cell>
        </row>
        <row r="3863">
          <cell r="A3863" t="str">
            <v>35.03.29</v>
          </cell>
          <cell r="B3863" t="str">
            <v>ECONOMISTA SENIOR</v>
          </cell>
          <cell r="C3863" t="str">
            <v>hora</v>
          </cell>
          <cell r="D3863">
            <v>146.88</v>
          </cell>
          <cell r="E3863">
            <v>99.557329462989841</v>
          </cell>
        </row>
        <row r="3864">
          <cell r="A3864" t="str">
            <v>35.03.30</v>
          </cell>
          <cell r="B3864" t="str">
            <v>ENGENHEIRO JUNIOR</v>
          </cell>
          <cell r="C3864" t="str">
            <v>hora</v>
          </cell>
          <cell r="D3864">
            <v>123.78</v>
          </cell>
          <cell r="E3864">
            <v>83.896952104499277</v>
          </cell>
        </row>
        <row r="3865">
          <cell r="A3865" t="str">
            <v>35.03.31</v>
          </cell>
          <cell r="B3865" t="str">
            <v>ENGENHEIRO PLENO</v>
          </cell>
          <cell r="C3865" t="str">
            <v>hora</v>
          </cell>
          <cell r="D3865">
            <v>155.43</v>
          </cell>
          <cell r="E3865">
            <v>105.35558780841801</v>
          </cell>
        </row>
        <row r="3866">
          <cell r="A3866" t="str">
            <v>35.03.32</v>
          </cell>
          <cell r="B3866" t="str">
            <v>ENGENHEIRO SENIOR</v>
          </cell>
          <cell r="C3866" t="str">
            <v>hora</v>
          </cell>
          <cell r="D3866">
            <v>184.03</v>
          </cell>
          <cell r="E3866">
            <v>124.73875181422351</v>
          </cell>
        </row>
        <row r="3867">
          <cell r="A3867" t="str">
            <v>35.03.34</v>
          </cell>
          <cell r="B3867" t="str">
            <v>ESPECIALISTA EM TREINAMENTO SENIOR</v>
          </cell>
          <cell r="C3867" t="str">
            <v>hora</v>
          </cell>
          <cell r="D3867">
            <v>160.35</v>
          </cell>
          <cell r="E3867">
            <v>108.68650217706823</v>
          </cell>
        </row>
        <row r="3868">
          <cell r="A3868" t="str">
            <v>35.03.35</v>
          </cell>
          <cell r="B3868" t="str">
            <v>FISCAL DE OBRAS</v>
          </cell>
          <cell r="C3868" t="str">
            <v>hora</v>
          </cell>
          <cell r="D3868">
            <v>54.41</v>
          </cell>
          <cell r="E3868">
            <v>36.879535558780844</v>
          </cell>
        </row>
        <row r="3869">
          <cell r="A3869" t="str">
            <v>35.03.36</v>
          </cell>
          <cell r="B3869" t="str">
            <v>GEOLOGO JUNIOR</v>
          </cell>
          <cell r="C3869" t="str">
            <v>hora</v>
          </cell>
          <cell r="D3869">
            <v>107.51</v>
          </cell>
          <cell r="E3869">
            <v>72.873730043541372</v>
          </cell>
        </row>
        <row r="3870">
          <cell r="A3870" t="str">
            <v>35.03.37</v>
          </cell>
          <cell r="B3870" t="str">
            <v>GEOLOGO PLENO</v>
          </cell>
          <cell r="C3870" t="str">
            <v>hora</v>
          </cell>
          <cell r="D3870">
            <v>156.51</v>
          </cell>
          <cell r="E3870">
            <v>106.08853410740204</v>
          </cell>
        </row>
        <row r="3871">
          <cell r="A3871" t="str">
            <v>35.03.38</v>
          </cell>
          <cell r="B3871" t="str">
            <v>GEOLOGO SENIOR</v>
          </cell>
          <cell r="C3871" t="str">
            <v>hora</v>
          </cell>
          <cell r="D3871">
            <v>214.66</v>
          </cell>
          <cell r="E3871">
            <v>145.50072568940496</v>
          </cell>
        </row>
        <row r="3872">
          <cell r="A3872" t="str">
            <v>35.03.39</v>
          </cell>
          <cell r="B3872" t="str">
            <v>LABORATORISTA</v>
          </cell>
          <cell r="C3872" t="str">
            <v>hora</v>
          </cell>
          <cell r="D3872">
            <v>65.040000000000006</v>
          </cell>
          <cell r="E3872">
            <v>44.085631349782297</v>
          </cell>
        </row>
        <row r="3873">
          <cell r="A3873" t="str">
            <v>35.03.40</v>
          </cell>
          <cell r="B3873" t="str">
            <v>MENSAGEIRO</v>
          </cell>
          <cell r="C3873" t="str">
            <v>hora</v>
          </cell>
          <cell r="D3873">
            <v>23.71</v>
          </cell>
          <cell r="E3873">
            <v>16.074020319303337</v>
          </cell>
        </row>
        <row r="3874">
          <cell r="A3874" t="str">
            <v>35.03.41</v>
          </cell>
          <cell r="B3874" t="str">
            <v>MOTORISTA</v>
          </cell>
          <cell r="C3874" t="str">
            <v>hora</v>
          </cell>
          <cell r="D3874">
            <v>33.1</v>
          </cell>
          <cell r="E3874">
            <v>22.438316400580554</v>
          </cell>
        </row>
        <row r="3875">
          <cell r="A3875" t="str">
            <v>35.03.42</v>
          </cell>
          <cell r="B3875" t="str">
            <v>NIVELADOR</v>
          </cell>
          <cell r="C3875" t="str">
            <v>hora</v>
          </cell>
          <cell r="D3875">
            <v>41.27</v>
          </cell>
          <cell r="E3875">
            <v>27.975326560232222</v>
          </cell>
        </row>
        <row r="3876">
          <cell r="A3876" t="str">
            <v>35.03.43</v>
          </cell>
          <cell r="B3876" t="str">
            <v>PROGRAMADOR DE COMPUTADOR JUNIOR</v>
          </cell>
          <cell r="C3876" t="str">
            <v>hora</v>
          </cell>
          <cell r="D3876">
            <v>61.07</v>
          </cell>
          <cell r="E3876">
            <v>41.393323657474603</v>
          </cell>
        </row>
        <row r="3877">
          <cell r="A3877" t="str">
            <v>35.03.44</v>
          </cell>
          <cell r="B3877" t="str">
            <v>PROGRAMADOR DE COMPUTADOR PLENO</v>
          </cell>
          <cell r="C3877" t="str">
            <v>hora</v>
          </cell>
          <cell r="D3877">
            <v>55.55</v>
          </cell>
          <cell r="E3877">
            <v>37.656023222060959</v>
          </cell>
        </row>
        <row r="3878">
          <cell r="A3878" t="str">
            <v>35.03.45</v>
          </cell>
          <cell r="B3878" t="str">
            <v>PROGRAMADOR DE COMPUTADOR SENIOR</v>
          </cell>
          <cell r="C3878" t="str">
            <v>hora</v>
          </cell>
          <cell r="D3878">
            <v>115.92</v>
          </cell>
          <cell r="E3878">
            <v>78.570391872278663</v>
          </cell>
        </row>
        <row r="3879">
          <cell r="A3879" t="str">
            <v>35.03.46</v>
          </cell>
          <cell r="B3879" t="str">
            <v>PROJETISTA A / ASSISTENTE TECNICO I</v>
          </cell>
          <cell r="C3879" t="str">
            <v>hora</v>
          </cell>
          <cell r="D3879">
            <v>108.03</v>
          </cell>
          <cell r="E3879">
            <v>73.222060957910031</v>
          </cell>
        </row>
        <row r="3880">
          <cell r="A3880" t="str">
            <v>35.03.47</v>
          </cell>
          <cell r="B3880" t="str">
            <v>PROJETISTA B / ASSISTENTE TECNICO II</v>
          </cell>
          <cell r="C3880" t="str">
            <v>hora</v>
          </cell>
          <cell r="D3880">
            <v>141.01</v>
          </cell>
          <cell r="E3880">
            <v>95.580551523947761</v>
          </cell>
        </row>
        <row r="3881">
          <cell r="A3881" t="str">
            <v>35.03.48</v>
          </cell>
          <cell r="B3881" t="str">
            <v>PROJETISTA C / ASSISTENTE TECNICO III</v>
          </cell>
          <cell r="C3881" t="str">
            <v>hora</v>
          </cell>
          <cell r="D3881">
            <v>187.85</v>
          </cell>
          <cell r="E3881">
            <v>127.32946298984037</v>
          </cell>
        </row>
        <row r="3882">
          <cell r="A3882" t="str">
            <v>35.03.50</v>
          </cell>
          <cell r="B3882" t="str">
            <v>SECRETARIA</v>
          </cell>
          <cell r="C3882" t="str">
            <v>hora</v>
          </cell>
          <cell r="D3882">
            <v>70.84</v>
          </cell>
          <cell r="E3882">
            <v>48.018867924528308</v>
          </cell>
        </row>
        <row r="3883">
          <cell r="A3883" t="str">
            <v>35.03.51</v>
          </cell>
          <cell r="B3883" t="str">
            <v>TOPOGRAFO</v>
          </cell>
          <cell r="C3883" t="str">
            <v>hora</v>
          </cell>
          <cell r="D3883">
            <v>90.51</v>
          </cell>
          <cell r="E3883">
            <v>61.349782293178528</v>
          </cell>
        </row>
        <row r="3884">
          <cell r="A3884" t="str">
            <v>35.04.01</v>
          </cell>
          <cell r="B3884" t="str">
            <v>ADVOGADO JUNIOR TEMPORARIO</v>
          </cell>
          <cell r="C3884" t="str">
            <v>hora</v>
          </cell>
          <cell r="D3884">
            <v>45.95</v>
          </cell>
          <cell r="E3884">
            <v>31.146589259796812</v>
          </cell>
        </row>
        <row r="3885">
          <cell r="A3885" t="str">
            <v>35.04.02</v>
          </cell>
          <cell r="B3885" t="str">
            <v>ADVOGADO PLENO TEMPORARIO</v>
          </cell>
          <cell r="C3885" t="str">
            <v>hora</v>
          </cell>
          <cell r="D3885">
            <v>79.17</v>
          </cell>
          <cell r="E3885">
            <v>53.664731494920183</v>
          </cell>
        </row>
        <row r="3886">
          <cell r="A3886" t="str">
            <v>35.04.03</v>
          </cell>
          <cell r="B3886" t="str">
            <v>ADVOGADO SENIOR TEMPORARIO</v>
          </cell>
          <cell r="C3886" t="str">
            <v>hora</v>
          </cell>
          <cell r="D3886">
            <v>125.7</v>
          </cell>
          <cell r="E3886">
            <v>85.203193033381723</v>
          </cell>
        </row>
        <row r="3887">
          <cell r="A3887" t="str">
            <v>35.04.04</v>
          </cell>
          <cell r="B3887" t="str">
            <v>ANALISTA DE SISTEMA JUNIOR TEMPORARIO</v>
          </cell>
          <cell r="C3887" t="str">
            <v>hora</v>
          </cell>
          <cell r="D3887">
            <v>44.35</v>
          </cell>
          <cell r="E3887">
            <v>30.058055152394779</v>
          </cell>
        </row>
        <row r="3888">
          <cell r="A3888" t="str">
            <v>35.04.05</v>
          </cell>
          <cell r="B3888" t="str">
            <v>ANALISTA DE SISTEMA PLENO TEMPORARIO</v>
          </cell>
          <cell r="C3888" t="str">
            <v>hora</v>
          </cell>
          <cell r="D3888">
            <v>69.56</v>
          </cell>
          <cell r="E3888">
            <v>47.14804063860668</v>
          </cell>
        </row>
        <row r="3889">
          <cell r="A3889" t="str">
            <v>35.04.06</v>
          </cell>
          <cell r="B3889" t="str">
            <v>ANALISTA DE SISTEMA SENIOR TEMPORARIO</v>
          </cell>
          <cell r="C3889" t="str">
            <v>hora</v>
          </cell>
          <cell r="D3889">
            <v>107.26</v>
          </cell>
          <cell r="E3889">
            <v>72.699564586357056</v>
          </cell>
        </row>
        <row r="3890">
          <cell r="A3890" t="str">
            <v>35.04.07</v>
          </cell>
          <cell r="B3890" t="str">
            <v>ARQUITETO JUNIOR TEMPORARIO</v>
          </cell>
          <cell r="C3890" t="str">
            <v>hora</v>
          </cell>
          <cell r="D3890">
            <v>71.069999999999993</v>
          </cell>
          <cell r="E3890">
            <v>48.171262699564586</v>
          </cell>
        </row>
        <row r="3891">
          <cell r="A3891" t="str">
            <v>35.04.08</v>
          </cell>
          <cell r="B3891" t="str">
            <v>ARQUITETO PLENO TEMPORARIO</v>
          </cell>
          <cell r="C3891" t="str">
            <v>hora</v>
          </cell>
          <cell r="D3891">
            <v>85.82</v>
          </cell>
          <cell r="E3891">
            <v>58.171262699564586</v>
          </cell>
        </row>
        <row r="3892">
          <cell r="A3892" t="str">
            <v>35.04.09</v>
          </cell>
          <cell r="B3892" t="str">
            <v>ARQUITETO SENIOR TEMPORARIO</v>
          </cell>
          <cell r="C3892" t="str">
            <v>hora</v>
          </cell>
          <cell r="D3892">
            <v>135.94</v>
          </cell>
          <cell r="E3892">
            <v>92.140783744557339</v>
          </cell>
        </row>
        <row r="3893">
          <cell r="A3893" t="str">
            <v>35.04.10</v>
          </cell>
          <cell r="B3893" t="str">
            <v>AUXILIAR DE ESCRITORIO TEMPORARIO</v>
          </cell>
          <cell r="C3893" t="str">
            <v>hora</v>
          </cell>
          <cell r="D3893">
            <v>15.68</v>
          </cell>
          <cell r="E3893">
            <v>10.63134978229318</v>
          </cell>
        </row>
        <row r="3894">
          <cell r="A3894" t="str">
            <v>35.04.11</v>
          </cell>
          <cell r="B3894" t="str">
            <v>AUXILIAR DE LABORATORIO TEMPORARIO</v>
          </cell>
          <cell r="C3894" t="str">
            <v>hora</v>
          </cell>
          <cell r="D3894">
            <v>16.71</v>
          </cell>
          <cell r="E3894">
            <v>11.32801161103048</v>
          </cell>
        </row>
        <row r="3895">
          <cell r="A3895" t="str">
            <v>35.04.12</v>
          </cell>
          <cell r="B3895" t="str">
            <v>AUXILIAR DE TOPOGRAFIA TEMPORARIO</v>
          </cell>
          <cell r="C3895" t="str">
            <v>hora</v>
          </cell>
          <cell r="D3895">
            <v>16.87</v>
          </cell>
          <cell r="E3895">
            <v>11.436865021770682</v>
          </cell>
        </row>
        <row r="3896">
          <cell r="A3896" t="str">
            <v>35.04.13</v>
          </cell>
          <cell r="B3896" t="str">
            <v>AUXILIAR TECNICO TEMPORARIO</v>
          </cell>
          <cell r="C3896" t="str">
            <v>hora</v>
          </cell>
          <cell r="D3896">
            <v>23.36</v>
          </cell>
          <cell r="E3896">
            <v>15.834542815674892</v>
          </cell>
        </row>
        <row r="3897">
          <cell r="A3897" t="str">
            <v>35.04.14</v>
          </cell>
          <cell r="B3897" t="str">
            <v>CHEFE DE ESCRITORIO TEMPORARIO</v>
          </cell>
          <cell r="C3897" t="str">
            <v>hora</v>
          </cell>
          <cell r="D3897">
            <v>56.14</v>
          </cell>
          <cell r="E3897">
            <v>38.055152394775035</v>
          </cell>
        </row>
        <row r="3898">
          <cell r="A3898" t="str">
            <v>35.04.15</v>
          </cell>
          <cell r="B3898" t="str">
            <v>CONSULTOR TEMPORARIO</v>
          </cell>
          <cell r="C3898" t="str">
            <v>hora</v>
          </cell>
          <cell r="D3898">
            <v>350.91</v>
          </cell>
          <cell r="E3898">
            <v>237.85195936139334</v>
          </cell>
        </row>
        <row r="3899">
          <cell r="A3899" t="str">
            <v>35.04.16</v>
          </cell>
          <cell r="B3899" t="str">
            <v>CONSULTOR B TEMPORARIO</v>
          </cell>
          <cell r="C3899" t="str">
            <v>hora</v>
          </cell>
          <cell r="D3899">
            <v>207.52</v>
          </cell>
          <cell r="E3899">
            <v>140.66037735849059</v>
          </cell>
        </row>
        <row r="3900">
          <cell r="A3900" t="str">
            <v>35.04.17</v>
          </cell>
          <cell r="B3900" t="str">
            <v>CONSULTO C TEMPORARIO</v>
          </cell>
          <cell r="C3900" t="str">
            <v>hora</v>
          </cell>
          <cell r="D3900">
            <v>178.1</v>
          </cell>
          <cell r="E3900">
            <v>120.71843251088535</v>
          </cell>
        </row>
        <row r="3901">
          <cell r="A3901" t="str">
            <v>35.04.18</v>
          </cell>
          <cell r="B3901" t="str">
            <v>CONSULTOR INTERNACIONAL TEMPORARIO</v>
          </cell>
          <cell r="C3901" t="str">
            <v>hora</v>
          </cell>
          <cell r="D3901">
            <v>350.91</v>
          </cell>
          <cell r="E3901">
            <v>237.85195936139334</v>
          </cell>
        </row>
        <row r="3902">
          <cell r="A3902" t="str">
            <v>35.04.19</v>
          </cell>
          <cell r="B3902" t="str">
            <v>CONSULTOR JURIDICO TEMPORARIO</v>
          </cell>
          <cell r="C3902" t="str">
            <v>hora</v>
          </cell>
          <cell r="D3902">
            <v>350.91</v>
          </cell>
          <cell r="E3902">
            <v>237.85195936139334</v>
          </cell>
        </row>
        <row r="3903">
          <cell r="A3903" t="str">
            <v>35.04.20</v>
          </cell>
          <cell r="B3903" t="str">
            <v>COORDENADOR TEMPORARIO</v>
          </cell>
          <cell r="C3903" t="str">
            <v>hora</v>
          </cell>
          <cell r="D3903">
            <v>194.68</v>
          </cell>
          <cell r="E3903">
            <v>131.95936139332366</v>
          </cell>
        </row>
        <row r="3904">
          <cell r="A3904" t="str">
            <v>35.04.21</v>
          </cell>
          <cell r="B3904" t="str">
            <v>CADISTA TEMPORARIO</v>
          </cell>
          <cell r="C3904" t="str">
            <v>hora</v>
          </cell>
          <cell r="D3904">
            <v>33.32</v>
          </cell>
          <cell r="E3904">
            <v>22.583454281567491</v>
          </cell>
        </row>
        <row r="3905">
          <cell r="A3905" t="str">
            <v>35.04.23</v>
          </cell>
          <cell r="B3905" t="str">
            <v>CADISTA / CALCULISTA I TEMPORARIO</v>
          </cell>
          <cell r="C3905" t="str">
            <v>hora</v>
          </cell>
          <cell r="D3905">
            <v>26.88</v>
          </cell>
          <cell r="E3905">
            <v>18.222060957910017</v>
          </cell>
        </row>
        <row r="3906">
          <cell r="A3906" t="str">
            <v>35.04.24</v>
          </cell>
          <cell r="B3906" t="str">
            <v>CADISTA / CALCULISTA II TEMPORARIO</v>
          </cell>
          <cell r="C3906" t="str">
            <v>hora</v>
          </cell>
          <cell r="D3906">
            <v>30.89</v>
          </cell>
          <cell r="E3906">
            <v>20.936139332365752</v>
          </cell>
        </row>
        <row r="3907">
          <cell r="A3907" t="str">
            <v>35.04.25</v>
          </cell>
          <cell r="B3907" t="str">
            <v>CADISTA / CALCULISTA III TEMPORARIO</v>
          </cell>
          <cell r="C3907" t="str">
            <v>hora</v>
          </cell>
          <cell r="D3907">
            <v>37.68</v>
          </cell>
          <cell r="E3907">
            <v>25.537010159651668</v>
          </cell>
        </row>
        <row r="3908">
          <cell r="A3908" t="str">
            <v>35.04.26</v>
          </cell>
          <cell r="B3908" t="str">
            <v>DIGITADOR TEMPORARIO</v>
          </cell>
          <cell r="C3908" t="str">
            <v>hora</v>
          </cell>
          <cell r="D3908">
            <v>13.46</v>
          </cell>
          <cell r="E3908">
            <v>9.1219158200290291</v>
          </cell>
        </row>
        <row r="3909">
          <cell r="A3909" t="str">
            <v>35.04.27</v>
          </cell>
          <cell r="B3909" t="str">
            <v>ECONOMISTA JUNIOR TEMPORARIO</v>
          </cell>
          <cell r="C3909" t="str">
            <v>hora</v>
          </cell>
          <cell r="D3909">
            <v>46.72</v>
          </cell>
          <cell r="E3909">
            <v>31.669085631349784</v>
          </cell>
        </row>
        <row r="3910">
          <cell r="A3910" t="str">
            <v>35.04.28</v>
          </cell>
          <cell r="B3910" t="str">
            <v>ECONOMISTA PLENO TEMPORARIO</v>
          </cell>
          <cell r="C3910" t="str">
            <v>hora</v>
          </cell>
          <cell r="D3910">
            <v>68.52</v>
          </cell>
          <cell r="E3910">
            <v>46.444121915820034</v>
          </cell>
        </row>
        <row r="3911">
          <cell r="A3911" t="str">
            <v>35.04.29</v>
          </cell>
          <cell r="B3911" t="str">
            <v>ECONOMISTA SENIOR TEMPORARIO</v>
          </cell>
          <cell r="C3911" t="str">
            <v>hora</v>
          </cell>
          <cell r="D3911">
            <v>88.4</v>
          </cell>
          <cell r="E3911">
            <v>59.920174165457183</v>
          </cell>
        </row>
        <row r="3912">
          <cell r="A3912" t="str">
            <v>35.04.30</v>
          </cell>
          <cell r="B3912" t="str">
            <v>ENGENHEIRO JUNIOR TEMPORARIO</v>
          </cell>
          <cell r="C3912" t="str">
            <v>hora</v>
          </cell>
          <cell r="D3912">
            <v>74.5</v>
          </cell>
          <cell r="E3912">
            <v>50.500725689404938</v>
          </cell>
        </row>
        <row r="3913">
          <cell r="A3913" t="str">
            <v>35.04.31</v>
          </cell>
          <cell r="B3913" t="str">
            <v>ENGENHEIRO PLENO TEMPORARIO</v>
          </cell>
          <cell r="C3913" t="str">
            <v>hora</v>
          </cell>
          <cell r="D3913">
            <v>93.55</v>
          </cell>
          <cell r="E3913">
            <v>63.410740203193036</v>
          </cell>
        </row>
        <row r="3914">
          <cell r="A3914" t="str">
            <v>35.04.32</v>
          </cell>
          <cell r="B3914" t="str">
            <v>ENGENHEIRO SENIOR TEMPORARIO</v>
          </cell>
          <cell r="C3914" t="str">
            <v>hora</v>
          </cell>
          <cell r="D3914">
            <v>110.77</v>
          </cell>
          <cell r="E3914">
            <v>75.079825834542817</v>
          </cell>
        </row>
        <row r="3915">
          <cell r="A3915" t="str">
            <v>35.04.34</v>
          </cell>
          <cell r="B3915" t="str">
            <v>ESPECIALISTA EM TREINAMENTO SENIOR TEMPORARIO</v>
          </cell>
          <cell r="C3915" t="str">
            <v>hora</v>
          </cell>
          <cell r="D3915">
            <v>96.52</v>
          </cell>
          <cell r="E3915">
            <v>65.420899854862128</v>
          </cell>
        </row>
        <row r="3916">
          <cell r="A3916" t="str">
            <v>35.04.35</v>
          </cell>
          <cell r="B3916" t="str">
            <v>FISCAL DE OBRA TEMPORARIO</v>
          </cell>
          <cell r="C3916" t="str">
            <v>hora</v>
          </cell>
          <cell r="D3916">
            <v>32.75</v>
          </cell>
          <cell r="E3916">
            <v>22.198838896952108</v>
          </cell>
        </row>
        <row r="3917">
          <cell r="A3917" t="str">
            <v>35.04.36</v>
          </cell>
          <cell r="B3917" t="str">
            <v>GEOLOGO JUNIOR TEMPORARIO</v>
          </cell>
          <cell r="C3917" t="str">
            <v>hora</v>
          </cell>
          <cell r="D3917">
            <v>64.709999999999994</v>
          </cell>
          <cell r="E3917">
            <v>43.860667634252543</v>
          </cell>
        </row>
        <row r="3918">
          <cell r="A3918" t="str">
            <v>35.04.37</v>
          </cell>
          <cell r="B3918" t="str">
            <v>GEOLOGO PLENO TEMPORARIO</v>
          </cell>
          <cell r="C3918" t="str">
            <v>hora</v>
          </cell>
          <cell r="D3918">
            <v>94.2</v>
          </cell>
          <cell r="E3918">
            <v>63.853410740203195</v>
          </cell>
        </row>
        <row r="3919">
          <cell r="A3919" t="str">
            <v>35.04.38</v>
          </cell>
          <cell r="B3919" t="str">
            <v>GEOLOGO SENIOR TEMPORARIO</v>
          </cell>
          <cell r="C3919" t="str">
            <v>hora</v>
          </cell>
          <cell r="D3919">
            <v>129.19999999999999</v>
          </cell>
          <cell r="E3919">
            <v>87.57619738751815</v>
          </cell>
        </row>
        <row r="3920">
          <cell r="A3920" t="str">
            <v>35.04.39</v>
          </cell>
          <cell r="B3920" t="str">
            <v>LABORATORISTA TEMPORARIO</v>
          </cell>
          <cell r="C3920" t="str">
            <v>hora</v>
          </cell>
          <cell r="D3920">
            <v>39.15</v>
          </cell>
          <cell r="E3920">
            <v>26.53846153846154</v>
          </cell>
        </row>
        <row r="3921">
          <cell r="A3921" t="str">
            <v>35.04.40</v>
          </cell>
          <cell r="B3921" t="str">
            <v>MENSAGEIRO TEMPORARIO</v>
          </cell>
          <cell r="C3921" t="str">
            <v>hora</v>
          </cell>
          <cell r="D3921">
            <v>14.27</v>
          </cell>
          <cell r="E3921">
            <v>9.6734397677793904</v>
          </cell>
        </row>
        <row r="3922">
          <cell r="A3922" t="str">
            <v>35.04.41</v>
          </cell>
          <cell r="B3922" t="str">
            <v>MOTORISTA TEMPORARIO</v>
          </cell>
          <cell r="C3922" t="str">
            <v>hora</v>
          </cell>
          <cell r="D3922">
            <v>19.920000000000002</v>
          </cell>
          <cell r="E3922">
            <v>13.505079825834544</v>
          </cell>
        </row>
        <row r="3923">
          <cell r="A3923" t="str">
            <v>35.04.42</v>
          </cell>
          <cell r="B3923" t="str">
            <v>NIVELADOR TEMPORARIO</v>
          </cell>
          <cell r="C3923" t="str">
            <v>hora</v>
          </cell>
          <cell r="D3923">
            <v>24.84</v>
          </cell>
          <cell r="E3923">
            <v>16.835994194484762</v>
          </cell>
        </row>
        <row r="3924">
          <cell r="A3924" t="str">
            <v>35.04.43</v>
          </cell>
          <cell r="B3924" t="str">
            <v>PROGRAMADOR DE COMPUTADOR JUNIOR TEMPORARIO</v>
          </cell>
          <cell r="C3924" t="str">
            <v>hora</v>
          </cell>
          <cell r="D3924">
            <v>36.75</v>
          </cell>
          <cell r="E3924">
            <v>24.912917271407839</v>
          </cell>
        </row>
        <row r="3925">
          <cell r="A3925" t="str">
            <v>35.04.44</v>
          </cell>
          <cell r="B3925" t="str">
            <v>PROGRAMADOR DE COMPUTADOR PLENO TEMPORARIO</v>
          </cell>
          <cell r="C3925" t="str">
            <v>hora</v>
          </cell>
          <cell r="D3925">
            <v>33.44</v>
          </cell>
          <cell r="E3925">
            <v>22.663280116110307</v>
          </cell>
        </row>
        <row r="3926">
          <cell r="A3926" t="str">
            <v>35.04.45</v>
          </cell>
          <cell r="B3926" t="str">
            <v>PROGRAMADOR DE COMPUTADOR SENIOR TEMPORARIO</v>
          </cell>
          <cell r="C3926" t="str">
            <v>hora</v>
          </cell>
          <cell r="D3926">
            <v>69.760000000000005</v>
          </cell>
          <cell r="E3926">
            <v>47.285921625544269</v>
          </cell>
        </row>
        <row r="3927">
          <cell r="A3927" t="str">
            <v>35.04.46</v>
          </cell>
          <cell r="B3927" t="str">
            <v>PROJETISTA A / ASSISTENTE TECNICO I TEMPORARIO</v>
          </cell>
          <cell r="C3927" t="str">
            <v>hora</v>
          </cell>
          <cell r="D3927">
            <v>65.02</v>
          </cell>
          <cell r="E3927">
            <v>44.0711175616836</v>
          </cell>
        </row>
        <row r="3928">
          <cell r="A3928" t="str">
            <v>35.04.47</v>
          </cell>
          <cell r="B3928" t="str">
            <v>PROJETISTA B / ASSISTENTE TECNICO II TEMPORARIO</v>
          </cell>
          <cell r="C3928" t="str">
            <v>hora</v>
          </cell>
          <cell r="D3928">
            <v>84.88</v>
          </cell>
          <cell r="E3928">
            <v>57.532656023222067</v>
          </cell>
        </row>
        <row r="3929">
          <cell r="A3929" t="str">
            <v>35.04.48</v>
          </cell>
          <cell r="B3929" t="str">
            <v>PROJETISTA C / ASSISTENTE TECNICO III TEMPORARIO</v>
          </cell>
          <cell r="C3929" t="str">
            <v>hora</v>
          </cell>
          <cell r="D3929">
            <v>113.06</v>
          </cell>
          <cell r="E3929">
            <v>76.632801161103046</v>
          </cell>
        </row>
        <row r="3930">
          <cell r="A3930" t="str">
            <v>35.04.50</v>
          </cell>
          <cell r="B3930" t="str">
            <v>SECRETARIA TEMPORARIO</v>
          </cell>
          <cell r="C3930" t="str">
            <v>hora</v>
          </cell>
          <cell r="D3930">
            <v>42.63</v>
          </cell>
          <cell r="E3930">
            <v>28.896952104499277</v>
          </cell>
        </row>
        <row r="3931">
          <cell r="A3931" t="str">
            <v>35.04.51</v>
          </cell>
          <cell r="B3931" t="str">
            <v>TOPOGRAFO TEMPORARIO</v>
          </cell>
          <cell r="C3931" t="str">
            <v>hora</v>
          </cell>
          <cell r="D3931">
            <v>54.47</v>
          </cell>
          <cell r="E3931">
            <v>36.923076923076927</v>
          </cell>
        </row>
        <row r="3932">
          <cell r="A3932" t="str">
            <v>36.01.01.01.99</v>
          </cell>
          <cell r="B3932" t="str">
            <v>INST.CANTEIRO-TIPO I (1,500%)</v>
          </cell>
          <cell r="C3932" t="str">
            <v>global</v>
          </cell>
          <cell r="D3932">
            <v>1.07</v>
          </cell>
          <cell r="E3932">
            <v>0.72568940493468803</v>
          </cell>
        </row>
        <row r="3933">
          <cell r="A3933" t="str">
            <v>36.01.01.02.99</v>
          </cell>
          <cell r="B3933" t="str">
            <v>OPER.E MANUTENCAO CANTEIRO TIPOI(0,875%)</v>
          </cell>
          <cell r="C3933" t="str">
            <v>global</v>
          </cell>
          <cell r="D3933">
            <v>1.07</v>
          </cell>
          <cell r="E3933">
            <v>0.72568940493468803</v>
          </cell>
        </row>
        <row r="3934">
          <cell r="A3934" t="str">
            <v>36.01.01.03.99</v>
          </cell>
          <cell r="B3934" t="str">
            <v>DESMOBILIZACAO CANTEIRO TIPOI(0,125%)</v>
          </cell>
          <cell r="C3934" t="str">
            <v>global</v>
          </cell>
          <cell r="D3934">
            <v>1.07</v>
          </cell>
          <cell r="E3934">
            <v>0.72568940493468803</v>
          </cell>
        </row>
        <row r="3935">
          <cell r="A3935" t="str">
            <v>36.01.02.01.99</v>
          </cell>
          <cell r="B3935" t="str">
            <v>INST.CANTEIRO-TIPOII (1,800%)</v>
          </cell>
          <cell r="C3935" t="str">
            <v>global</v>
          </cell>
          <cell r="D3935">
            <v>1.07</v>
          </cell>
          <cell r="E3935">
            <v>0.72568940493468803</v>
          </cell>
        </row>
        <row r="3936">
          <cell r="A3936" t="str">
            <v>36.01.02.02.99</v>
          </cell>
          <cell r="B3936" t="str">
            <v>OPER.E MANUTENCAO CANTEIRO II (1,050%)</v>
          </cell>
          <cell r="C3936" t="str">
            <v>global</v>
          </cell>
          <cell r="D3936">
            <v>1.07</v>
          </cell>
          <cell r="E3936">
            <v>0.72568940493468803</v>
          </cell>
        </row>
        <row r="3937">
          <cell r="A3937" t="str">
            <v>36.01.02.03.99</v>
          </cell>
          <cell r="B3937" t="str">
            <v>DESMOBILIZACAO CANTEIRO TIPO II (0,150%)</v>
          </cell>
          <cell r="C3937" t="str">
            <v>global</v>
          </cell>
          <cell r="D3937">
            <v>1.07</v>
          </cell>
          <cell r="E3937">
            <v>0.72568940493468803</v>
          </cell>
        </row>
        <row r="3938">
          <cell r="A3938" t="str">
            <v>36.01.03.01.99</v>
          </cell>
          <cell r="B3938" t="str">
            <v>INST.CANTEIRO TIPO III (4,800%)</v>
          </cell>
          <cell r="C3938" t="str">
            <v>global</v>
          </cell>
          <cell r="D3938">
            <v>1.07</v>
          </cell>
          <cell r="E3938">
            <v>0.72568940493468803</v>
          </cell>
        </row>
        <row r="3939">
          <cell r="A3939" t="str">
            <v>36.01.03.02.99</v>
          </cell>
          <cell r="B3939" t="str">
            <v>OPER./MANUTENCAO CANTEIRO III (0,900%)</v>
          </cell>
          <cell r="C3939" t="str">
            <v>global</v>
          </cell>
          <cell r="D3939">
            <v>1.07</v>
          </cell>
          <cell r="E3939">
            <v>0.72568940493468803</v>
          </cell>
        </row>
        <row r="3940">
          <cell r="A3940" t="str">
            <v>36.01.03.03.99</v>
          </cell>
          <cell r="B3940" t="str">
            <v>DESMOBILIZACAO CANTEIRO III (0,300%)</v>
          </cell>
          <cell r="C3940" t="str">
            <v>global</v>
          </cell>
          <cell r="D3940">
            <v>1.07</v>
          </cell>
          <cell r="E3940">
            <v>0.72568940493468803</v>
          </cell>
        </row>
        <row r="3941">
          <cell r="A3941" t="str">
            <v>37.01.01.99</v>
          </cell>
          <cell r="B3941" t="str">
            <v>REPARO TOTAL DE CERCA</v>
          </cell>
          <cell r="C3941" t="str">
            <v>m</v>
          </cell>
          <cell r="D3941">
            <v>34.92</v>
          </cell>
          <cell r="E3941">
            <v>23.67198838896952</v>
          </cell>
        </row>
        <row r="3942">
          <cell r="A3942" t="str">
            <v>37.01.02.99</v>
          </cell>
          <cell r="B3942" t="str">
            <v>REPARO PARCIAL DE CERCA - MOURAO</v>
          </cell>
          <cell r="C3942" t="str">
            <v>m</v>
          </cell>
          <cell r="D3942">
            <v>27.32</v>
          </cell>
          <cell r="E3942">
            <v>18.519593613933239</v>
          </cell>
        </row>
        <row r="3943">
          <cell r="A3943" t="str">
            <v>37.01.03.99</v>
          </cell>
          <cell r="B3943" t="str">
            <v>REPARO PARCIAL DE CERCA-ARAME</v>
          </cell>
          <cell r="C3943" t="str">
            <v>m</v>
          </cell>
          <cell r="D3943">
            <v>4.04</v>
          </cell>
          <cell r="E3943">
            <v>2.7358490566037736</v>
          </cell>
        </row>
        <row r="3944">
          <cell r="A3944" t="str">
            <v>37.01.04.99</v>
          </cell>
          <cell r="B3944" t="str">
            <v>LIMPEZA DE DRENAGEM DA PLATAFORMA</v>
          </cell>
          <cell r="C3944" t="str">
            <v>m</v>
          </cell>
          <cell r="D3944">
            <v>1.1499999999999999</v>
          </cell>
          <cell r="E3944">
            <v>0.7764876632801162</v>
          </cell>
        </row>
        <row r="3945">
          <cell r="A3945" t="str">
            <v>37.01.05.99</v>
          </cell>
          <cell r="B3945" t="str">
            <v>LIMPEZA DE DRENAGEM FORA DA PLATAFORMA</v>
          </cell>
          <cell r="C3945" t="str">
            <v>m</v>
          </cell>
          <cell r="D3945">
            <v>1.37</v>
          </cell>
          <cell r="E3945">
            <v>0.92888243831640072</v>
          </cell>
        </row>
        <row r="3946">
          <cell r="A3946" t="str">
            <v>37.01.06.99</v>
          </cell>
          <cell r="B3946" t="str">
            <v>LIMPEZA DE BUEIROS DIAMETRO D&lt;=0,60M</v>
          </cell>
          <cell r="C3946" t="str">
            <v>m</v>
          </cell>
          <cell r="D3946">
            <v>42.03</v>
          </cell>
          <cell r="E3946">
            <v>28.490566037735849</v>
          </cell>
        </row>
        <row r="3947">
          <cell r="A3947" t="str">
            <v>37.01.07.99</v>
          </cell>
          <cell r="B3947" t="str">
            <v>LIMPEZA DE BUEIROS DIAMETRO 0,6&lt;D&lt;=0,8M</v>
          </cell>
          <cell r="C3947" t="str">
            <v>m</v>
          </cell>
          <cell r="D3947">
            <v>53.33</v>
          </cell>
          <cell r="E3947">
            <v>36.146589259796812</v>
          </cell>
        </row>
        <row r="3948">
          <cell r="A3948" t="str">
            <v>37.01.08.99</v>
          </cell>
          <cell r="B3948" t="str">
            <v>LIMPEZA DE BUEIROS DIAMETRO 0,8 &lt; D &lt;=1,0M</v>
          </cell>
          <cell r="C3948" t="str">
            <v>m</v>
          </cell>
          <cell r="D3948">
            <v>55.66</v>
          </cell>
          <cell r="E3948">
            <v>37.728592162554428</v>
          </cell>
        </row>
        <row r="3949">
          <cell r="A3949" t="str">
            <v>37.01.09.99</v>
          </cell>
          <cell r="B3949" t="str">
            <v>LIMPEZA DE BUEIROS DIAMETRO 1,0&lt;D&lt;=1,20M</v>
          </cell>
          <cell r="C3949" t="str">
            <v>m</v>
          </cell>
          <cell r="D3949">
            <v>59.34</v>
          </cell>
          <cell r="E3949">
            <v>40.224963715529753</v>
          </cell>
        </row>
        <row r="3950">
          <cell r="A3950" t="str">
            <v>37.01.10.99</v>
          </cell>
          <cell r="B3950" t="str">
            <v>LIMPEZA DE BUEIROS 1,20&lt;D&lt;=1,50M</v>
          </cell>
          <cell r="C3950" t="str">
            <v>m</v>
          </cell>
          <cell r="D3950">
            <v>62.73</v>
          </cell>
          <cell r="E3950">
            <v>42.518142235123371</v>
          </cell>
        </row>
        <row r="3951">
          <cell r="A3951" t="str">
            <v>37.01.11.99</v>
          </cell>
          <cell r="B3951" t="str">
            <v>LIMPEZA DE GALERIA</v>
          </cell>
          <cell r="C3951" t="str">
            <v>m</v>
          </cell>
          <cell r="D3951">
            <v>55.29</v>
          </cell>
          <cell r="E3951">
            <v>37.474600870827288</v>
          </cell>
        </row>
        <row r="3952">
          <cell r="A3952" t="str">
            <v>37.01.12.99</v>
          </cell>
          <cell r="B3952" t="str">
            <v>REPARO DRENAGEM SUPERFICIAL DE CONCRETO</v>
          </cell>
          <cell r="C3952" t="str">
            <v>m3</v>
          </cell>
          <cell r="D3952">
            <v>1094.1600000000001</v>
          </cell>
          <cell r="E3952">
            <v>741.64005805515251</v>
          </cell>
        </row>
        <row r="3953">
          <cell r="A3953" t="str">
            <v>37.01.13.99</v>
          </cell>
          <cell r="B3953" t="str">
            <v>DEMOLICAO OBRAS DE CONCRETO SIMPLES</v>
          </cell>
          <cell r="C3953" t="str">
            <v>m3</v>
          </cell>
          <cell r="D3953">
            <v>175.41</v>
          </cell>
          <cell r="E3953">
            <v>118.89695210449929</v>
          </cell>
        </row>
        <row r="3954">
          <cell r="A3954" t="str">
            <v>37.01.14.99</v>
          </cell>
          <cell r="B3954" t="str">
            <v>DEMOLICAO OBRAS DE CONCRETO ARMADO</v>
          </cell>
          <cell r="C3954" t="str">
            <v>m3</v>
          </cell>
          <cell r="D3954">
            <v>327.45</v>
          </cell>
          <cell r="E3954">
            <v>221.95210449927436</v>
          </cell>
        </row>
        <row r="3955">
          <cell r="A3955" t="str">
            <v>37.01.15.99</v>
          </cell>
          <cell r="B3955" t="str">
            <v>DEMOLICAO E RETIRADA DE GUARDA-CORPO</v>
          </cell>
          <cell r="C3955" t="str">
            <v>m3</v>
          </cell>
          <cell r="D3955">
            <v>280.62</v>
          </cell>
          <cell r="E3955">
            <v>190.21044992743109</v>
          </cell>
        </row>
        <row r="3956">
          <cell r="A3956" t="str">
            <v>37.01.16.99</v>
          </cell>
          <cell r="B3956" t="str">
            <v>LIMPEZA DE PLACA</v>
          </cell>
          <cell r="C3956" t="str">
            <v>m2</v>
          </cell>
          <cell r="D3956">
            <v>8.1199999999999992</v>
          </cell>
          <cell r="E3956">
            <v>5.500725689404935</v>
          </cell>
        </row>
        <row r="3957">
          <cell r="A3957" t="str">
            <v>37.01.17.99</v>
          </cell>
          <cell r="B3957" t="str">
            <v>LIMPEZA TACHA REFLETIVA MONO/BIDIREC</v>
          </cell>
          <cell r="C3957" t="str">
            <v>un</v>
          </cell>
          <cell r="D3957">
            <v>2.1800000000000002</v>
          </cell>
          <cell r="E3957">
            <v>1.4804063860667636</v>
          </cell>
        </row>
        <row r="3958">
          <cell r="A3958" t="str">
            <v>37.01.18.99</v>
          </cell>
          <cell r="B3958" t="str">
            <v>PINTURA DE CAIACAO 2 DEMAOS</v>
          </cell>
          <cell r="C3958" t="str">
            <v>m2</v>
          </cell>
          <cell r="D3958">
            <v>17.55</v>
          </cell>
          <cell r="E3958">
            <v>11.894049346879537</v>
          </cell>
        </row>
        <row r="3959">
          <cell r="A3959" t="str">
            <v>37.01.19.99</v>
          </cell>
          <cell r="B3959" t="str">
            <v>LIMPEZA SUPERFICIAL CONCRETO</v>
          </cell>
          <cell r="C3959" t="str">
            <v>m2</v>
          </cell>
          <cell r="D3959">
            <v>7.45</v>
          </cell>
          <cell r="E3959">
            <v>5.0507982583454289</v>
          </cell>
        </row>
        <row r="3960">
          <cell r="A3960" t="str">
            <v>37.01.20.99</v>
          </cell>
          <cell r="B3960" t="str">
            <v>ALVENARIA DE 1 TIJOLO</v>
          </cell>
          <cell r="C3960" t="str">
            <v>m3</v>
          </cell>
          <cell r="D3960">
            <v>871.39</v>
          </cell>
          <cell r="E3960">
            <v>590.64586357039184</v>
          </cell>
        </row>
        <row r="3961">
          <cell r="A3961" t="str">
            <v>37.01.21.99</v>
          </cell>
          <cell r="B3961" t="str">
            <v>RECOLHIMENTO DE ANIMAIS</v>
          </cell>
          <cell r="C3961" t="str">
            <v>equipe.hor</v>
          </cell>
          <cell r="D3961">
            <v>81.81</v>
          </cell>
          <cell r="E3961">
            <v>55.449927431059507</v>
          </cell>
        </row>
        <row r="3962">
          <cell r="A3962" t="str">
            <v>37.01.22.99</v>
          </cell>
          <cell r="B3962" t="str">
            <v>EQUIPE PARA SERVICOS CONSERVACAO</v>
          </cell>
          <cell r="C3962" t="str">
            <v>equip/dia</v>
          </cell>
          <cell r="D3962">
            <v>1559.14</v>
          </cell>
          <cell r="E3962">
            <v>1056.8142235123369</v>
          </cell>
        </row>
        <row r="3963">
          <cell r="A3963" t="str">
            <v>37.01.23.99</v>
          </cell>
          <cell r="B3963" t="str">
            <v>TRANSPORTE DE PESSOAL</v>
          </cell>
          <cell r="C3963" t="str">
            <v>km</v>
          </cell>
          <cell r="D3963">
            <v>1.39</v>
          </cell>
          <cell r="E3963">
            <v>0.94339622641509446</v>
          </cell>
        </row>
        <row r="3964">
          <cell r="A3964" t="str">
            <v>37.01.24.99</v>
          </cell>
          <cell r="B3964" t="str">
            <v>PINTURA LATEX ACRILICA</v>
          </cell>
          <cell r="C3964" t="str">
            <v>m2</v>
          </cell>
          <cell r="D3964">
            <v>27.33</v>
          </cell>
          <cell r="E3964">
            <v>18.526850507982587</v>
          </cell>
        </row>
        <row r="3965">
          <cell r="A3965" t="str">
            <v>37.02.01.99</v>
          </cell>
          <cell r="B3965" t="str">
            <v>REPOSICAO DE REVEST.PRIMARIO NA PISTA</v>
          </cell>
          <cell r="C3965" t="str">
            <v>m3</v>
          </cell>
          <cell r="D3965">
            <v>116.2</v>
          </cell>
          <cell r="E3965">
            <v>78.759071117561689</v>
          </cell>
        </row>
        <row r="3966">
          <cell r="A3966" t="str">
            <v>37.02.02.99</v>
          </cell>
          <cell r="B3966" t="str">
            <v>REPOSICAO REVEST.PRIMARIO ACOSTAMENTO</v>
          </cell>
          <cell r="C3966" t="str">
            <v>m3</v>
          </cell>
          <cell r="D3966">
            <v>116.2</v>
          </cell>
          <cell r="E3966">
            <v>78.759071117561689</v>
          </cell>
        </row>
        <row r="3967">
          <cell r="A3967" t="str">
            <v>37.02.03.99</v>
          </cell>
          <cell r="B3967" t="str">
            <v>RECONFORMACAO DE PLATAFORMA</v>
          </cell>
          <cell r="C3967" t="str">
            <v>km</v>
          </cell>
          <cell r="D3967">
            <v>374.83</v>
          </cell>
          <cell r="E3967">
            <v>254.06386066763429</v>
          </cell>
        </row>
        <row r="3968">
          <cell r="A3968" t="str">
            <v>37.02.04.99</v>
          </cell>
          <cell r="B3968" t="str">
            <v>RECONFORMACAO DE ACOSTAMENTO</v>
          </cell>
          <cell r="C3968" t="str">
            <v>km</v>
          </cell>
          <cell r="D3968">
            <v>129.58000000000001</v>
          </cell>
          <cell r="E3968">
            <v>87.830188679245296</v>
          </cell>
        </row>
        <row r="3969">
          <cell r="A3969" t="str">
            <v>37.02.05.99</v>
          </cell>
          <cell r="B3969" t="str">
            <v>RECOMPOSICAO MANUAL DE ATERRO</v>
          </cell>
          <cell r="C3969" t="str">
            <v>m3</v>
          </cell>
          <cell r="D3969">
            <v>70.959999999999994</v>
          </cell>
          <cell r="E3969">
            <v>48.098693759071125</v>
          </cell>
        </row>
        <row r="3970">
          <cell r="A3970" t="str">
            <v>37.02.06.99</v>
          </cell>
          <cell r="B3970" t="str">
            <v>RECOMPOSICAO MECANICA DE ATERRO</v>
          </cell>
          <cell r="C3970" t="str">
            <v>m3</v>
          </cell>
          <cell r="D3970">
            <v>22.25</v>
          </cell>
          <cell r="E3970">
            <v>15.079825834542818</v>
          </cell>
        </row>
        <row r="3971">
          <cell r="A3971" t="str">
            <v>37.02.07.99</v>
          </cell>
          <cell r="B3971" t="str">
            <v>REMOCAO MANUAL DE BARREIRA</v>
          </cell>
          <cell r="C3971" t="str">
            <v>m3</v>
          </cell>
          <cell r="D3971">
            <v>44.11</v>
          </cell>
          <cell r="E3971">
            <v>29.898403483309149</v>
          </cell>
        </row>
        <row r="3972">
          <cell r="A3972" t="str">
            <v>37.02.08.99</v>
          </cell>
          <cell r="B3972" t="str">
            <v>REMOCAO MECANICA DE BARREIRA</v>
          </cell>
          <cell r="C3972" t="str">
            <v>m3</v>
          </cell>
          <cell r="D3972">
            <v>31.6</v>
          </cell>
          <cell r="E3972">
            <v>21.422351233671989</v>
          </cell>
        </row>
        <row r="3973">
          <cell r="A3973" t="str">
            <v>37.02.10.99</v>
          </cell>
          <cell r="B3973" t="str">
            <v>RETALUDAMENTO MECANICO 1A/2A CAT.</v>
          </cell>
          <cell r="C3973" t="str">
            <v>m3</v>
          </cell>
          <cell r="D3973">
            <v>55.69</v>
          </cell>
          <cell r="E3973">
            <v>37.750362844702472</v>
          </cell>
        </row>
        <row r="3974">
          <cell r="A3974" t="str">
            <v>37.02.11.99</v>
          </cell>
          <cell r="B3974" t="str">
            <v>DEST.ARV.COM PERIMETRO MAIOR QUE 78CM</v>
          </cell>
          <cell r="C3974" t="str">
            <v>un</v>
          </cell>
          <cell r="D3974">
            <v>26.03</v>
          </cell>
          <cell r="E3974">
            <v>17.641509433962266</v>
          </cell>
        </row>
        <row r="3975">
          <cell r="A3975" t="str">
            <v>37.02.12.99</v>
          </cell>
          <cell r="B3975" t="str">
            <v>LIMP.TERRENO C/DEST.ARV.PERIMETRO&lt;=78</v>
          </cell>
          <cell r="C3975" t="str">
            <v>m2</v>
          </cell>
          <cell r="D3975">
            <v>0.78</v>
          </cell>
          <cell r="E3975">
            <v>0.52975326560232228</v>
          </cell>
        </row>
        <row r="3976">
          <cell r="A3976" t="str">
            <v>37.02.13.99</v>
          </cell>
          <cell r="B3976" t="str">
            <v>LIMP.TERRENO S/DESTOCAMENTO DE ARVORE</v>
          </cell>
          <cell r="C3976" t="str">
            <v>m2</v>
          </cell>
          <cell r="D3976">
            <v>0.32</v>
          </cell>
          <cell r="E3976">
            <v>0.2177068214804064</v>
          </cell>
        </row>
        <row r="3977">
          <cell r="A3977" t="str">
            <v>37.02.14.01.99</v>
          </cell>
          <cell r="B3977" t="str">
            <v>ESCAVACAO E CARGA DE MATERIAL DE 1/2A CATEGORIA</v>
          </cell>
          <cell r="C3977" t="str">
            <v>m3</v>
          </cell>
          <cell r="D3977">
            <v>5.72</v>
          </cell>
          <cell r="E3977">
            <v>3.875181422351234</v>
          </cell>
        </row>
        <row r="3978">
          <cell r="A3978" t="str">
            <v>37.02.17.99</v>
          </cell>
          <cell r="B3978" t="str">
            <v>ESCAV.CARGA MATERIAL 2A.CAT.C/RIPPER</v>
          </cell>
          <cell r="C3978" t="str">
            <v>m3</v>
          </cell>
          <cell r="D3978">
            <v>6.21</v>
          </cell>
          <cell r="E3978">
            <v>4.2089985486211905</v>
          </cell>
        </row>
        <row r="3979">
          <cell r="A3979" t="str">
            <v>37.02.18.99</v>
          </cell>
          <cell r="B3979" t="str">
            <v>ESCAV.CARGA MATERIAL 2A.CAT.C/EXPLOSIVO</v>
          </cell>
          <cell r="C3979" t="str">
            <v>m3</v>
          </cell>
          <cell r="D3979">
            <v>23</v>
          </cell>
          <cell r="E3979">
            <v>15.587808417997099</v>
          </cell>
        </row>
        <row r="3980">
          <cell r="A3980" t="str">
            <v>37.02.19.99</v>
          </cell>
          <cell r="B3980" t="str">
            <v>ESCAVACAO E CARGA MATERIAL DE 3A.CAT.</v>
          </cell>
          <cell r="C3980" t="str">
            <v>m3</v>
          </cell>
          <cell r="D3980">
            <v>36.53</v>
          </cell>
          <cell r="E3980">
            <v>24.760522496371554</v>
          </cell>
        </row>
        <row r="3981">
          <cell r="A3981" t="str">
            <v>37.02.20.99</v>
          </cell>
          <cell r="B3981" t="str">
            <v>COMPACTACAO ATERRO MAIOR/IGUAL 95%PS</v>
          </cell>
          <cell r="C3981" t="str">
            <v>m3</v>
          </cell>
          <cell r="D3981">
            <v>3.6</v>
          </cell>
          <cell r="E3981">
            <v>2.4383164005805518</v>
          </cell>
        </row>
        <row r="3982">
          <cell r="A3982" t="str">
            <v>37.02.21.99</v>
          </cell>
          <cell r="B3982" t="str">
            <v>TRANSPORTE DE 1A/2A. CATEGORIA ATE 1KM</v>
          </cell>
          <cell r="C3982" t="str">
            <v>m3*km</v>
          </cell>
          <cell r="D3982">
            <v>4.2699999999999996</v>
          </cell>
          <cell r="E3982">
            <v>2.8955007256894052</v>
          </cell>
        </row>
        <row r="3983">
          <cell r="A3983" t="str">
            <v>37.02.22.99</v>
          </cell>
          <cell r="B3983" t="str">
            <v>TRANSPORTE DE 1A/2A. CATEGORIA ATE 2KM</v>
          </cell>
          <cell r="C3983" t="str">
            <v>m3*km</v>
          </cell>
          <cell r="D3983">
            <v>2.52</v>
          </cell>
          <cell r="E3983">
            <v>1.7053701015965168</v>
          </cell>
        </row>
        <row r="3984">
          <cell r="A3984" t="str">
            <v>37.02.23.99</v>
          </cell>
          <cell r="B3984" t="str">
            <v>TRANSPORTE DE 1A/2A. CATEGORIA ATE 5KM</v>
          </cell>
          <cell r="C3984" t="str">
            <v>m3*km</v>
          </cell>
          <cell r="D3984">
            <v>1.95</v>
          </cell>
          <cell r="E3984">
            <v>1.3207547169811322</v>
          </cell>
        </row>
        <row r="3985">
          <cell r="A3985" t="str">
            <v>37.02.24.99</v>
          </cell>
          <cell r="B3985" t="str">
            <v>TRANSPORTE DE 1A/2A. CATEGORIA ATE 10KM</v>
          </cell>
          <cell r="C3985" t="str">
            <v>m3*km</v>
          </cell>
          <cell r="D3985">
            <v>1.64</v>
          </cell>
          <cell r="E3985">
            <v>1.1103047895500726</v>
          </cell>
        </row>
        <row r="3986">
          <cell r="A3986" t="str">
            <v>37.02.25.99</v>
          </cell>
          <cell r="B3986" t="str">
            <v>TRANSPORTE DE 1A/2A. CATEGORIA ATE 15KM</v>
          </cell>
          <cell r="C3986" t="str">
            <v>m3*km</v>
          </cell>
          <cell r="D3986">
            <v>1.45</v>
          </cell>
          <cell r="E3986">
            <v>0.97968069666182889</v>
          </cell>
        </row>
        <row r="3987">
          <cell r="A3987" t="str">
            <v>37.02.26.99</v>
          </cell>
          <cell r="B3987" t="str">
            <v>TRANSPORTE DE 1A/2A. CATEGORIA ALEM 15KM</v>
          </cell>
          <cell r="C3987" t="str">
            <v>m3*km</v>
          </cell>
          <cell r="D3987">
            <v>1.1299999999999999</v>
          </cell>
          <cell r="E3987">
            <v>0.76923076923076938</v>
          </cell>
        </row>
        <row r="3988">
          <cell r="A3988" t="str">
            <v>37.02.27.99</v>
          </cell>
          <cell r="B3988" t="str">
            <v>REVESTIMENTO PRIMARIO</v>
          </cell>
          <cell r="C3988" t="str">
            <v>m3</v>
          </cell>
          <cell r="D3988">
            <v>116.2</v>
          </cell>
          <cell r="E3988">
            <v>78.759071117561689</v>
          </cell>
        </row>
        <row r="3989">
          <cell r="A3989" t="str">
            <v>37.03.01.99</v>
          </cell>
          <cell r="B3989" t="str">
            <v>REMENDO PRE-MISTURADO A QUENTE</v>
          </cell>
          <cell r="C3989" t="str">
            <v>m3</v>
          </cell>
          <cell r="D3989">
            <v>1455.78</v>
          </cell>
          <cell r="E3989">
            <v>986.75616835994197</v>
          </cell>
        </row>
        <row r="3990">
          <cell r="A3990" t="str">
            <v>37.03.02.99</v>
          </cell>
          <cell r="B3990" t="str">
            <v>REMENDO PRE-MISTURADO A FRIO</v>
          </cell>
          <cell r="C3990" t="str">
            <v>m3</v>
          </cell>
          <cell r="D3990">
            <v>1375.57</v>
          </cell>
          <cell r="E3990">
            <v>932.38751814223519</v>
          </cell>
        </row>
        <row r="3991">
          <cell r="A3991" t="str">
            <v>37.03.03.01.99</v>
          </cell>
          <cell r="B3991" t="str">
            <v>REPARO EMERGENCIAL DE PAV.-TAPA BURACO COM CBUQ E EQUIP. C/
SILO MOVEL TERMICO</v>
          </cell>
          <cell r="C3991" t="str">
            <v>m3</v>
          </cell>
          <cell r="D3991">
            <v>1169.73</v>
          </cell>
          <cell r="E3991">
            <v>792.86647314949198</v>
          </cell>
        </row>
        <row r="3992">
          <cell r="A3992" t="str">
            <v>37.03.03.99</v>
          </cell>
          <cell r="B3992" t="str">
            <v>REPARO EMERGENCIAL DE PAV.-TAPA BURACO</v>
          </cell>
          <cell r="C3992" t="str">
            <v>m3</v>
          </cell>
          <cell r="D3992">
            <v>1000.23</v>
          </cell>
          <cell r="E3992">
            <v>677.97532656023225</v>
          </cell>
        </row>
        <row r="3993">
          <cell r="A3993" t="str">
            <v>37.03.04.99</v>
          </cell>
          <cell r="B3993" t="str">
            <v>REPARO DE BASE BRITA GRADUADA</v>
          </cell>
          <cell r="C3993" t="str">
            <v>m3</v>
          </cell>
          <cell r="D3993">
            <v>396.26</v>
          </cell>
          <cell r="E3993">
            <v>268.59216255442675</v>
          </cell>
        </row>
        <row r="3994">
          <cell r="A3994" t="str">
            <v>37.03.05.02.99</v>
          </cell>
          <cell r="B3994" t="str">
            <v>SELAGEM DE TRINCA COM MASTIQUE ASFALTICO</v>
          </cell>
          <cell r="C3994" t="str">
            <v>litro</v>
          </cell>
          <cell r="D3994">
            <v>24.26</v>
          </cell>
          <cell r="E3994">
            <v>16.44412191582003</v>
          </cell>
        </row>
        <row r="3995">
          <cell r="A3995" t="str">
            <v>37.03.06.99</v>
          </cell>
          <cell r="B3995" t="str">
            <v>REPARO DE CONCRETO PORTLAND</v>
          </cell>
          <cell r="C3995" t="str">
            <v>m3</v>
          </cell>
          <cell r="D3995">
            <v>555.24</v>
          </cell>
          <cell r="E3995">
            <v>376.34978229317858</v>
          </cell>
        </row>
        <row r="3996">
          <cell r="A3996" t="str">
            <v>37.03.07.99</v>
          </cell>
          <cell r="B3996" t="str">
            <v>ESCAVACAO P/ REFORCO DE SUB-LEITO</v>
          </cell>
          <cell r="C3996" t="str">
            <v>m3</v>
          </cell>
          <cell r="D3996">
            <v>5.94</v>
          </cell>
          <cell r="E3996">
            <v>4.0275761973875186</v>
          </cell>
        </row>
        <row r="3997">
          <cell r="A3997" t="str">
            <v>37.03.08.99</v>
          </cell>
          <cell r="B3997" t="str">
            <v>COMPACTACAO PARA REFORCO DE SUB-LEITO</v>
          </cell>
          <cell r="C3997" t="str">
            <v>m3</v>
          </cell>
          <cell r="D3997">
            <v>6.08</v>
          </cell>
          <cell r="E3997">
            <v>4.1219158200290273</v>
          </cell>
        </row>
        <row r="3998">
          <cell r="A3998" t="str">
            <v>37.03.09.99</v>
          </cell>
          <cell r="B3998" t="str">
            <v>PREPARO E MELHORAMENTO SUB-LEITO</v>
          </cell>
          <cell r="C3998" t="str">
            <v>m2</v>
          </cell>
          <cell r="D3998">
            <v>1.46</v>
          </cell>
          <cell r="E3998">
            <v>0.98693759071117582</v>
          </cell>
        </row>
        <row r="3999">
          <cell r="A3999" t="str">
            <v>37.03.10.99</v>
          </cell>
          <cell r="B3999" t="str">
            <v>SUB-BASE OU BASE BRITA GRAD.SIMPLES</v>
          </cell>
          <cell r="C3999" t="str">
            <v>m3</v>
          </cell>
          <cell r="D3999">
            <v>190.72</v>
          </cell>
          <cell r="E3999">
            <v>129.27431059506532</v>
          </cell>
        </row>
        <row r="4000">
          <cell r="A4000" t="str">
            <v>37.03.11.99</v>
          </cell>
          <cell r="B4000" t="str">
            <v>IMPRIMADURA BET.IMPERMEABILIZANTE</v>
          </cell>
          <cell r="C4000" t="str">
            <v>m2</v>
          </cell>
          <cell r="D4000">
            <v>4.9000000000000004</v>
          </cell>
          <cell r="E4000">
            <v>3.3236574746008714</v>
          </cell>
        </row>
        <row r="4001">
          <cell r="A4001" t="str">
            <v>37.03.12.99</v>
          </cell>
          <cell r="B4001" t="str">
            <v>IMPRIMADURA BETUMINOSA LIGANTE</v>
          </cell>
          <cell r="C4001" t="str">
            <v>m2</v>
          </cell>
          <cell r="D4001">
            <v>1.85</v>
          </cell>
          <cell r="E4001">
            <v>1.2554426705370103</v>
          </cell>
        </row>
        <row r="4002">
          <cell r="A4002" t="str">
            <v>37.03.13.99</v>
          </cell>
          <cell r="B4002" t="str">
            <v>TRATAMENTO SUPERF.C/LAMA ASFALTICA</v>
          </cell>
          <cell r="C4002" t="str">
            <v>m2</v>
          </cell>
          <cell r="D4002">
            <v>5.85</v>
          </cell>
          <cell r="E4002">
            <v>3.9622641509433967</v>
          </cell>
        </row>
        <row r="4003">
          <cell r="A4003" t="str">
            <v>37.03.14.99</v>
          </cell>
          <cell r="B4003" t="str">
            <v>CAMADA DE LAMA ASFALTICA GROSSA</v>
          </cell>
          <cell r="C4003" t="str">
            <v>m2</v>
          </cell>
          <cell r="D4003">
            <v>7.59</v>
          </cell>
          <cell r="E4003">
            <v>5.1451378809869377</v>
          </cell>
        </row>
        <row r="4004">
          <cell r="A4004" t="str">
            <v>37.03.15.99</v>
          </cell>
          <cell r="B4004" t="str">
            <v>CAMADA DE ROLAMENTO CBUQ - PANOS S/DOP</v>
          </cell>
          <cell r="C4004" t="str">
            <v>m3</v>
          </cell>
          <cell r="D4004">
            <v>851.12</v>
          </cell>
          <cell r="E4004">
            <v>576.90130624092899</v>
          </cell>
        </row>
        <row r="4005">
          <cell r="A4005" t="str">
            <v>37.03.16.99</v>
          </cell>
          <cell r="B4005" t="str">
            <v>CAM.BASE/REGULARIZACAO DE PMF</v>
          </cell>
          <cell r="C4005" t="str">
            <v>m3</v>
          </cell>
          <cell r="D4005">
            <v>580.6</v>
          </cell>
          <cell r="E4005">
            <v>393.54136429608127</v>
          </cell>
        </row>
        <row r="4006">
          <cell r="A4006" t="str">
            <v>37.03.17.99</v>
          </cell>
          <cell r="B4006" t="str">
            <v>CAPA SELANTE BETUMINOSA</v>
          </cell>
          <cell r="C4006" t="str">
            <v>m2</v>
          </cell>
          <cell r="D4006">
            <v>3.42</v>
          </cell>
          <cell r="E4006">
            <v>2.3149492017416549</v>
          </cell>
        </row>
        <row r="4007">
          <cell r="A4007" t="str">
            <v>37.03.18.99</v>
          </cell>
          <cell r="B4007" t="str">
            <v>FRESAGEM PAVIMENTO</v>
          </cell>
          <cell r="C4007" t="str">
            <v>m3</v>
          </cell>
          <cell r="D4007">
            <v>164.96</v>
          </cell>
          <cell r="E4007">
            <v>111.81422351233674</v>
          </cell>
        </row>
        <row r="4008">
          <cell r="A4008" t="str">
            <v>37.03.19.99</v>
          </cell>
          <cell r="B4008" t="str">
            <v>IMPRIMADURA BET. AUXILIAR DE LIGACAO</v>
          </cell>
          <cell r="C4008" t="str">
            <v>m2</v>
          </cell>
          <cell r="D4008">
            <v>1.01</v>
          </cell>
          <cell r="E4008">
            <v>0.68214804063860668</v>
          </cell>
        </row>
        <row r="4009">
          <cell r="A4009" t="str">
            <v>37.03.20.99</v>
          </cell>
          <cell r="B4009" t="str">
            <v>REMOCAO CAMADA DE ROLAMENTO</v>
          </cell>
          <cell r="C4009" t="str">
            <v>m3</v>
          </cell>
          <cell r="D4009">
            <v>35.36</v>
          </cell>
          <cell r="E4009">
            <v>23.969521044992746</v>
          </cell>
        </row>
        <row r="4010">
          <cell r="A4010" t="str">
            <v>37.03.21.99</v>
          </cell>
          <cell r="B4010" t="str">
            <v>TRATAMENTO SUPERFICIAL DUPLO</v>
          </cell>
          <cell r="C4010" t="str">
            <v>m3</v>
          </cell>
          <cell r="D4010">
            <v>444.27</v>
          </cell>
          <cell r="E4010">
            <v>301.1320754716981</v>
          </cell>
        </row>
        <row r="4011">
          <cell r="A4011" t="str">
            <v>37.03.22.99</v>
          </cell>
          <cell r="B4011" t="str">
            <v>TRATAMENTO SUPERFICIAL TRIPLO</v>
          </cell>
          <cell r="C4011" t="str">
            <v>m3</v>
          </cell>
          <cell r="D4011">
            <v>557.72</v>
          </cell>
          <cell r="E4011">
            <v>378.03338171262698</v>
          </cell>
        </row>
        <row r="4012">
          <cell r="A4012" t="str">
            <v>37.03.23.99</v>
          </cell>
          <cell r="B4012" t="str">
            <v>TRANSPORTE DE SOLO CIMENTO ATE 5 KM</v>
          </cell>
          <cell r="C4012" t="str">
            <v>m3*km</v>
          </cell>
          <cell r="D4012">
            <v>2.54</v>
          </cell>
          <cell r="E4012">
            <v>1.7198838896952107</v>
          </cell>
        </row>
        <row r="4013">
          <cell r="A4013" t="str">
            <v>37.03.24.99</v>
          </cell>
          <cell r="B4013" t="str">
            <v>SUB-BASE OU BASE SOLO CIM. 7% - PULV.</v>
          </cell>
          <cell r="C4013" t="str">
            <v>m3</v>
          </cell>
          <cell r="D4013">
            <v>112.19</v>
          </cell>
          <cell r="E4013">
            <v>76.044992743105965</v>
          </cell>
        </row>
        <row r="4014">
          <cell r="A4014" t="str">
            <v>37.03.25.99</v>
          </cell>
          <cell r="B4014" t="str">
            <v>SUB-BASE OU BASE SOLO CIM. 10% - PULV.</v>
          </cell>
          <cell r="C4014" t="str">
            <v>m3</v>
          </cell>
          <cell r="D4014">
            <v>148.49</v>
          </cell>
          <cell r="E4014">
            <v>100.64586357039188</v>
          </cell>
        </row>
        <row r="4015">
          <cell r="A4015" t="str">
            <v>37.03.26.99</v>
          </cell>
          <cell r="B4015" t="str">
            <v>RECICLAGEM PAVIMENTO IN LOCO</v>
          </cell>
          <cell r="C4015" t="str">
            <v>m3</v>
          </cell>
          <cell r="D4015">
            <v>226.94</v>
          </cell>
          <cell r="E4015">
            <v>153.82438316400581</v>
          </cell>
        </row>
        <row r="4016">
          <cell r="A4016" t="str">
            <v>37.04.01.99</v>
          </cell>
          <cell r="B4016" t="str">
            <v>REPARO DE GUARDA CORPO METALICO</v>
          </cell>
          <cell r="C4016" t="str">
            <v>m</v>
          </cell>
          <cell r="D4016">
            <v>134.47999999999999</v>
          </cell>
          <cell r="E4016">
            <v>91.15384615384616</v>
          </cell>
        </row>
        <row r="4017">
          <cell r="A4017" t="str">
            <v>37.04.02.01.99</v>
          </cell>
          <cell r="B4017" t="str">
            <v>GUIA DE CONCRETO FCK 20 MPA</v>
          </cell>
          <cell r="C4017" t="str">
            <v>m3</v>
          </cell>
          <cell r="D4017">
            <v>834.33</v>
          </cell>
          <cell r="E4017">
            <v>565.52249637155296</v>
          </cell>
        </row>
        <row r="4018">
          <cell r="A4018" t="str">
            <v>37.04.03.01.99</v>
          </cell>
          <cell r="B4018" t="str">
            <v>SARJETA DE CONCRETO FCK 20 MPA</v>
          </cell>
          <cell r="C4018" t="str">
            <v>m3</v>
          </cell>
          <cell r="D4018">
            <v>677.13</v>
          </cell>
          <cell r="E4018">
            <v>458.9695210449928</v>
          </cell>
        </row>
        <row r="4019">
          <cell r="A4019" t="str">
            <v>37.04.04.99</v>
          </cell>
          <cell r="B4019" t="str">
            <v>ESCAVACAO MANUAL DE 1A/2A CATEGORIA</v>
          </cell>
          <cell r="C4019" t="str">
            <v>m3</v>
          </cell>
          <cell r="D4019">
            <v>55.3</v>
          </cell>
          <cell r="E4019">
            <v>37.481857764876636</v>
          </cell>
        </row>
        <row r="4020">
          <cell r="A4020" t="str">
            <v>37.04.05.99</v>
          </cell>
          <cell r="B4020" t="str">
            <v>ESCAV.FUND.,BUEIRO OU DRENO S/EXPL.ATE2M</v>
          </cell>
          <cell r="C4020" t="str">
            <v>m3</v>
          </cell>
          <cell r="D4020">
            <v>65.03</v>
          </cell>
          <cell r="E4020">
            <v>44.078374455732948</v>
          </cell>
        </row>
        <row r="4021">
          <cell r="A4021" t="str">
            <v>37.04.06.99</v>
          </cell>
          <cell r="B4021" t="str">
            <v>ACRESC.P/ESCAV. 1,5M PROF.,ALEM 2M</v>
          </cell>
          <cell r="C4021" t="str">
            <v>m3</v>
          </cell>
          <cell r="D4021">
            <v>13.4</v>
          </cell>
          <cell r="E4021">
            <v>9.0856313497822931</v>
          </cell>
        </row>
        <row r="4022">
          <cell r="A4022" t="str">
            <v>37.04.07.99</v>
          </cell>
          <cell r="B4022" t="str">
            <v>ESCAV.FUND.,BUEIRO OU DRENO C/EXPL.ATE2M</v>
          </cell>
          <cell r="C4022" t="str">
            <v>m3</v>
          </cell>
          <cell r="D4022">
            <v>213.04</v>
          </cell>
          <cell r="E4022">
            <v>144.40493468795358</v>
          </cell>
        </row>
        <row r="4023">
          <cell r="A4023" t="str">
            <v>37.04.08.99</v>
          </cell>
          <cell r="B4023" t="str">
            <v>ACR.ESC.ENSEC.EXPL.C/1,5M PROF.ALEM 3M</v>
          </cell>
          <cell r="C4023" t="str">
            <v>m3</v>
          </cell>
          <cell r="D4023">
            <v>19.55</v>
          </cell>
          <cell r="E4023">
            <v>13.251088534107405</v>
          </cell>
        </row>
        <row r="4024">
          <cell r="A4024" t="str">
            <v>37.04.09.99</v>
          </cell>
          <cell r="B4024" t="str">
            <v>COMPACTACAO MANUAL,REATERRO SOLO LOCAL</v>
          </cell>
          <cell r="C4024" t="str">
            <v>m3</v>
          </cell>
          <cell r="D4024">
            <v>24.99</v>
          </cell>
          <cell r="E4024">
            <v>16.937590711175616</v>
          </cell>
        </row>
        <row r="4025">
          <cell r="A4025" t="str">
            <v>37.04.10.99</v>
          </cell>
          <cell r="B4025" t="str">
            <v>FORMA PLANA P/CONCRETO COMUM</v>
          </cell>
          <cell r="C4025" t="str">
            <v>m2</v>
          </cell>
          <cell r="D4025">
            <v>87.79</v>
          </cell>
          <cell r="E4025">
            <v>59.506531204644418</v>
          </cell>
        </row>
        <row r="4026">
          <cell r="A4026" t="str">
            <v>37.04.11.99</v>
          </cell>
          <cell r="B4026" t="str">
            <v>FORMA PLANA PARA CONCRETO APARENTE</v>
          </cell>
          <cell r="C4026" t="str">
            <v>m2</v>
          </cell>
          <cell r="D4026">
            <v>99.41</v>
          </cell>
          <cell r="E4026">
            <v>67.380261248185775</v>
          </cell>
        </row>
        <row r="4027">
          <cell r="A4027" t="str">
            <v>37.04.12.99</v>
          </cell>
          <cell r="B4027" t="str">
            <v>FORMA CURVA PARA CONCRETO COMUM</v>
          </cell>
          <cell r="C4027" t="str">
            <v>m2</v>
          </cell>
          <cell r="D4027">
            <v>113.75</v>
          </cell>
          <cell r="E4027">
            <v>77.104499274310598</v>
          </cell>
        </row>
        <row r="4028">
          <cell r="A4028" t="str">
            <v>37.04.13.99</v>
          </cell>
          <cell r="B4028" t="str">
            <v>FORMA CURVA PARA CONCRETO APARENTE</v>
          </cell>
          <cell r="C4028" t="str">
            <v>m2</v>
          </cell>
          <cell r="D4028">
            <v>118.15</v>
          </cell>
          <cell r="E4028">
            <v>80.087082728592165</v>
          </cell>
        </row>
        <row r="4029">
          <cell r="A4029" t="str">
            <v>37.04.14.99</v>
          </cell>
          <cell r="B4029" t="str">
            <v>BARRA DE ACO CA-25</v>
          </cell>
          <cell r="C4029" t="str">
            <v>kg</v>
          </cell>
          <cell r="D4029">
            <v>9.66</v>
          </cell>
          <cell r="E4029">
            <v>6.5457184325108857</v>
          </cell>
        </row>
        <row r="4030">
          <cell r="A4030" t="str">
            <v>37.04.15.99</v>
          </cell>
          <cell r="B4030" t="str">
            <v>BARRA DE ACO CA-50</v>
          </cell>
          <cell r="C4030" t="str">
            <v>kg</v>
          </cell>
          <cell r="D4030">
            <v>8.99</v>
          </cell>
          <cell r="E4030">
            <v>6.0957910014513796</v>
          </cell>
        </row>
        <row r="4031">
          <cell r="A4031" t="str">
            <v>37.04.16.99</v>
          </cell>
          <cell r="B4031" t="str">
            <v>BARRA DE ACO CA-60</v>
          </cell>
          <cell r="C4031" t="str">
            <v>kg</v>
          </cell>
          <cell r="D4031">
            <v>10.44</v>
          </cell>
          <cell r="E4031">
            <v>7.0754716981132084</v>
          </cell>
        </row>
        <row r="4032">
          <cell r="A4032" t="str">
            <v>37.04.17.99</v>
          </cell>
          <cell r="B4032" t="str">
            <v>CONCRETO FCK 10MPA</v>
          </cell>
          <cell r="C4032" t="str">
            <v>m3</v>
          </cell>
          <cell r="D4032">
            <v>439.47</v>
          </cell>
          <cell r="E4032">
            <v>297.88098693759076</v>
          </cell>
        </row>
        <row r="4033">
          <cell r="A4033" t="str">
            <v>37.04.19.99</v>
          </cell>
          <cell r="B4033" t="str">
            <v>CONCRETO FCK 15MPA</v>
          </cell>
          <cell r="C4033" t="str">
            <v>m3</v>
          </cell>
          <cell r="D4033">
            <v>488.09</v>
          </cell>
          <cell r="E4033">
            <v>330.83454281567492</v>
          </cell>
        </row>
        <row r="4034">
          <cell r="A4034" t="str">
            <v>37.04.21.99</v>
          </cell>
          <cell r="B4034" t="str">
            <v>CONCRETO FCK 18MPA</v>
          </cell>
          <cell r="C4034" t="str">
            <v>m3</v>
          </cell>
          <cell r="D4034">
            <v>499.03</v>
          </cell>
          <cell r="E4034">
            <v>338.25108853410745</v>
          </cell>
        </row>
        <row r="4035">
          <cell r="A4035" t="str">
            <v>37.04.22.99</v>
          </cell>
          <cell r="B4035" t="str">
            <v>CONCRETO FCK 20MPA</v>
          </cell>
          <cell r="C4035" t="str">
            <v>m3</v>
          </cell>
          <cell r="D4035">
            <v>523.72</v>
          </cell>
          <cell r="E4035">
            <v>354.98548621190133</v>
          </cell>
        </row>
        <row r="4036">
          <cell r="A4036" t="str">
            <v>37.04.23.99</v>
          </cell>
          <cell r="B4036" t="str">
            <v>CONCRETO FCK 25MPA</v>
          </cell>
          <cell r="C4036" t="str">
            <v>m3</v>
          </cell>
          <cell r="D4036">
            <v>538.80999999999995</v>
          </cell>
          <cell r="E4036">
            <v>365.21770682148042</v>
          </cell>
        </row>
        <row r="4037">
          <cell r="A4037" t="str">
            <v>37.04.24.99</v>
          </cell>
          <cell r="B4037" t="str">
            <v>CONCRETO FCK 30MPA</v>
          </cell>
          <cell r="C4037" t="str">
            <v>m3</v>
          </cell>
          <cell r="D4037">
            <v>558</v>
          </cell>
          <cell r="E4037">
            <v>378.22206095791006</v>
          </cell>
        </row>
        <row r="4038">
          <cell r="A4038" t="str">
            <v>37.04.25.99</v>
          </cell>
          <cell r="B4038" t="str">
            <v>CONCRETO FCK 35MPA</v>
          </cell>
          <cell r="C4038" t="str">
            <v>m3</v>
          </cell>
          <cell r="D4038">
            <v>570.41</v>
          </cell>
          <cell r="E4038">
            <v>386.63280116110303</v>
          </cell>
        </row>
        <row r="4039">
          <cell r="A4039" t="str">
            <v>37.04.26.99</v>
          </cell>
          <cell r="B4039" t="str">
            <v>CONCRETO FCK 40MPA</v>
          </cell>
          <cell r="C4039" t="str">
            <v>m3</v>
          </cell>
          <cell r="D4039">
            <v>605.54999999999995</v>
          </cell>
          <cell r="E4039">
            <v>410.44992743105956</v>
          </cell>
        </row>
        <row r="4040">
          <cell r="A4040" t="str">
            <v>37.04.27.99</v>
          </cell>
          <cell r="B4040" t="str">
            <v>CONCRETO CICLOPICO</v>
          </cell>
          <cell r="C4040" t="str">
            <v>m3</v>
          </cell>
          <cell r="D4040">
            <v>445.71</v>
          </cell>
          <cell r="E4040">
            <v>302.11175616835999</v>
          </cell>
        </row>
        <row r="4041">
          <cell r="A4041" t="str">
            <v>37.04.28.99</v>
          </cell>
          <cell r="B4041" t="str">
            <v>BOMBEAMENTO P/CONC.QUALQUER RESIST.</v>
          </cell>
          <cell r="C4041" t="str">
            <v>m3</v>
          </cell>
          <cell r="D4041">
            <v>50.16</v>
          </cell>
          <cell r="E4041">
            <v>33.998548621190132</v>
          </cell>
        </row>
        <row r="4042">
          <cell r="A4042" t="str">
            <v>37.04.29.99</v>
          </cell>
          <cell r="B4042" t="str">
            <v>ENROCAMENTO PEDRA ARRUMADA</v>
          </cell>
          <cell r="C4042" t="str">
            <v>m3</v>
          </cell>
          <cell r="D4042">
            <v>227.44</v>
          </cell>
          <cell r="E4042">
            <v>154.16545718432511</v>
          </cell>
        </row>
        <row r="4043">
          <cell r="A4043" t="str">
            <v>37.04.30.99</v>
          </cell>
          <cell r="B4043" t="str">
            <v>ENROCAMENTO PEDRA ARRUMADA E REJUNTADA</v>
          </cell>
          <cell r="C4043" t="str">
            <v>m3</v>
          </cell>
          <cell r="D4043">
            <v>355.13</v>
          </cell>
          <cell r="E4043">
            <v>240.71117561683602</v>
          </cell>
        </row>
        <row r="4044">
          <cell r="A4044" t="str">
            <v>37.04.31.99</v>
          </cell>
          <cell r="B4044" t="str">
            <v>ENROCAMENTO PEDRA JOGADA</v>
          </cell>
          <cell r="C4044" t="str">
            <v>m3</v>
          </cell>
          <cell r="D4044">
            <v>148.5</v>
          </cell>
          <cell r="E4044">
            <v>100.65312046444122</v>
          </cell>
        </row>
        <row r="4045">
          <cell r="A4045" t="str">
            <v>37.04.32.99</v>
          </cell>
          <cell r="B4045" t="str">
            <v>TUBO CONCRETO D=0,40M PA-1 - FORNEC.</v>
          </cell>
          <cell r="C4045" t="str">
            <v>m</v>
          </cell>
          <cell r="D4045">
            <v>100.31</v>
          </cell>
          <cell r="E4045">
            <v>67.989840348330915</v>
          </cell>
        </row>
        <row r="4046">
          <cell r="A4046" t="str">
            <v>37.04.33.99</v>
          </cell>
          <cell r="B4046" t="str">
            <v>TUBO CONCRETO D=0,40M PA-2 - FORNEC.</v>
          </cell>
          <cell r="C4046" t="str">
            <v>m</v>
          </cell>
          <cell r="D4046">
            <v>100.66</v>
          </cell>
          <cell r="E4046">
            <v>68.229317851959365</v>
          </cell>
        </row>
        <row r="4047">
          <cell r="A4047" t="str">
            <v>37.04.34.99</v>
          </cell>
          <cell r="B4047" t="str">
            <v>TUBO CONCRETO D=0,50M PA-3 - FORNEC.</v>
          </cell>
          <cell r="C4047" t="str">
            <v>m</v>
          </cell>
          <cell r="D4047">
            <v>138.54</v>
          </cell>
          <cell r="E4047">
            <v>93.904208998548626</v>
          </cell>
        </row>
        <row r="4048">
          <cell r="A4048" t="str">
            <v>37.04.35.99</v>
          </cell>
          <cell r="B4048" t="str">
            <v>TUBO CONCRETO D=0,60M PA-1 - FORNEC.</v>
          </cell>
          <cell r="C4048" t="str">
            <v>m</v>
          </cell>
          <cell r="D4048">
            <v>154.69</v>
          </cell>
          <cell r="E4048">
            <v>104.85486211901308</v>
          </cell>
        </row>
        <row r="4049">
          <cell r="A4049" t="str">
            <v>37.04.36.99</v>
          </cell>
          <cell r="B4049" t="str">
            <v>TUBO CONCRETO D=0,60M PA-2 - FORNEC.</v>
          </cell>
          <cell r="C4049" t="str">
            <v>m</v>
          </cell>
          <cell r="D4049">
            <v>157.78</v>
          </cell>
          <cell r="E4049">
            <v>106.94484760522498</v>
          </cell>
        </row>
        <row r="4050">
          <cell r="A4050" t="str">
            <v>37.04.37.99</v>
          </cell>
          <cell r="B4050" t="str">
            <v>TUBO CONCRETO D=0,60M PA-3 - FORNEC.</v>
          </cell>
          <cell r="C4050" t="str">
            <v>m</v>
          </cell>
          <cell r="D4050">
            <v>189.8</v>
          </cell>
          <cell r="E4050">
            <v>128.65021770682148</v>
          </cell>
        </row>
        <row r="4051">
          <cell r="A4051" t="str">
            <v>37.04.38.99</v>
          </cell>
          <cell r="B4051" t="str">
            <v>TUBO CONCRETO D=0,60M PA-4 - FORNEC.</v>
          </cell>
          <cell r="C4051" t="str">
            <v>m</v>
          </cell>
          <cell r="D4051">
            <v>250.04</v>
          </cell>
          <cell r="E4051">
            <v>169.4847605224964</v>
          </cell>
        </row>
        <row r="4052">
          <cell r="A4052" t="str">
            <v>37.04.39.99</v>
          </cell>
          <cell r="B4052" t="str">
            <v>TUBO CONCRETO D=0,80M PA-1 - FORNEC.</v>
          </cell>
          <cell r="C4052" t="str">
            <v>m</v>
          </cell>
          <cell r="D4052">
            <v>259.2</v>
          </cell>
          <cell r="E4052">
            <v>175.68940493468796</v>
          </cell>
        </row>
        <row r="4053">
          <cell r="A4053" t="str">
            <v>37.04.40.99</v>
          </cell>
          <cell r="B4053" t="str">
            <v>TUBO CONCRETO D=0,80M PA-2 - FORNEC.</v>
          </cell>
          <cell r="C4053" t="str">
            <v>m</v>
          </cell>
          <cell r="D4053">
            <v>272.86</v>
          </cell>
          <cell r="E4053">
            <v>184.9492017416546</v>
          </cell>
        </row>
        <row r="4054">
          <cell r="A4054" t="str">
            <v>37.04.41.99</v>
          </cell>
          <cell r="B4054" t="str">
            <v>TUBO CONCRETO D=0,80M PA-3 - FORNEC.</v>
          </cell>
          <cell r="C4054" t="str">
            <v>m</v>
          </cell>
          <cell r="D4054">
            <v>321.10000000000002</v>
          </cell>
          <cell r="E4054">
            <v>217.64876632801165</v>
          </cell>
        </row>
        <row r="4055">
          <cell r="A4055" t="str">
            <v>37.04.42.99</v>
          </cell>
          <cell r="B4055" t="str">
            <v>TUBO CONCRETO D=0,80M PA-4 - FORNEC.</v>
          </cell>
          <cell r="C4055" t="str">
            <v>m</v>
          </cell>
          <cell r="D4055">
            <v>357.36</v>
          </cell>
          <cell r="E4055">
            <v>242.22786647314953</v>
          </cell>
        </row>
        <row r="4056">
          <cell r="A4056" t="str">
            <v>37.04.43.99</v>
          </cell>
          <cell r="B4056" t="str">
            <v>TUBO CONCRETO D=1,00M PA-1 - FORNEC.</v>
          </cell>
          <cell r="C4056" t="str">
            <v>m</v>
          </cell>
          <cell r="D4056">
            <v>355.49</v>
          </cell>
          <cell r="E4056">
            <v>240.95791001451383</v>
          </cell>
        </row>
        <row r="4057">
          <cell r="A4057" t="str">
            <v>37.04.44.99</v>
          </cell>
          <cell r="B4057" t="str">
            <v>TUBO CONCRETO D=1,20M PA-1 - FORNEC.</v>
          </cell>
          <cell r="C4057" t="str">
            <v>m</v>
          </cell>
          <cell r="D4057">
            <v>514.1</v>
          </cell>
          <cell r="E4057">
            <v>348.46879535558782</v>
          </cell>
        </row>
        <row r="4058">
          <cell r="A4058" t="str">
            <v>37.04.45.99</v>
          </cell>
          <cell r="B4058" t="str">
            <v>TUBO CONCRETO D=1,50M PA-1 - FORNEC.</v>
          </cell>
          <cell r="C4058" t="str">
            <v>m</v>
          </cell>
          <cell r="D4058">
            <v>780.96</v>
          </cell>
          <cell r="E4058">
            <v>529.34687953555886</v>
          </cell>
        </row>
        <row r="4059">
          <cell r="A4059" t="str">
            <v>37.04.46.99</v>
          </cell>
          <cell r="B4059" t="str">
            <v>TUBO CONCRETO D=0,40M ASSENTAMENTO</v>
          </cell>
          <cell r="C4059" t="str">
            <v>m</v>
          </cell>
          <cell r="D4059">
            <v>45.54</v>
          </cell>
          <cell r="E4059">
            <v>30.870827285921628</v>
          </cell>
        </row>
        <row r="4060">
          <cell r="A4060" t="str">
            <v>37.04.47.99</v>
          </cell>
          <cell r="B4060" t="str">
            <v>TUBO CONCRETO D=0,50M ASSENTAMENTO</v>
          </cell>
          <cell r="C4060" t="str">
            <v>m</v>
          </cell>
          <cell r="D4060">
            <v>53.85</v>
          </cell>
          <cell r="E4060">
            <v>36.502177068214806</v>
          </cell>
        </row>
        <row r="4061">
          <cell r="A4061" t="str">
            <v>37.04.48.99</v>
          </cell>
          <cell r="B4061" t="str">
            <v>TUBO CONCRETO D=0,60M ASSENTAMENTO</v>
          </cell>
          <cell r="C4061" t="str">
            <v>m</v>
          </cell>
          <cell r="D4061">
            <v>60.97</v>
          </cell>
          <cell r="E4061">
            <v>41.328011611030483</v>
          </cell>
        </row>
        <row r="4062">
          <cell r="A4062" t="str">
            <v>37.04.49.99</v>
          </cell>
          <cell r="B4062" t="str">
            <v>TUBO CONCRETO D=0,80M ASSENTAMENTO</v>
          </cell>
          <cell r="C4062" t="str">
            <v>m</v>
          </cell>
          <cell r="D4062">
            <v>84.01</v>
          </cell>
          <cell r="E4062">
            <v>56.944847605224965</v>
          </cell>
        </row>
        <row r="4063">
          <cell r="A4063" t="str">
            <v>37.04.50.99</v>
          </cell>
          <cell r="B4063" t="str">
            <v>TUBO CONCRETO D=1,00M ASSENTAMENTO</v>
          </cell>
          <cell r="C4063" t="str">
            <v>m</v>
          </cell>
          <cell r="D4063">
            <v>103.67</v>
          </cell>
          <cell r="E4063">
            <v>70.268505079825843</v>
          </cell>
        </row>
        <row r="4064">
          <cell r="A4064" t="str">
            <v>37.04.51.99</v>
          </cell>
          <cell r="B4064" t="str">
            <v>TUBO CONCRETO D=1,20M ASSENTAMENTO</v>
          </cell>
          <cell r="C4064" t="str">
            <v>m</v>
          </cell>
          <cell r="D4064">
            <v>171.86</v>
          </cell>
          <cell r="E4064">
            <v>116.48766328011612</v>
          </cell>
        </row>
        <row r="4065">
          <cell r="A4065" t="str">
            <v>37.04.52.99</v>
          </cell>
          <cell r="B4065" t="str">
            <v>TUBO CONCRETO D=1,50M ASSENTAMENTO</v>
          </cell>
          <cell r="C4065" t="str">
            <v>m</v>
          </cell>
          <cell r="D4065">
            <v>261.89999999999998</v>
          </cell>
          <cell r="E4065">
            <v>177.51814223512338</v>
          </cell>
        </row>
        <row r="4066">
          <cell r="A4066" t="str">
            <v>37.04.53.99</v>
          </cell>
          <cell r="B4066" t="str">
            <v>GABIAO TIPO CAIXA LARG.50CM - TELA GALV.</v>
          </cell>
          <cell r="C4066" t="str">
            <v>m3</v>
          </cell>
          <cell r="D4066">
            <v>481.41</v>
          </cell>
          <cell r="E4066">
            <v>326.30624092888246</v>
          </cell>
        </row>
        <row r="4067">
          <cell r="A4067" t="str">
            <v>37.04.54.99</v>
          </cell>
          <cell r="B4067" t="str">
            <v>GABIAO TIPO COLCHAO ESPES.17CM-TELA GALV</v>
          </cell>
          <cell r="C4067" t="str">
            <v>m2</v>
          </cell>
          <cell r="D4067">
            <v>129.41999999999999</v>
          </cell>
          <cell r="E4067">
            <v>87.721335268505086</v>
          </cell>
        </row>
        <row r="4068">
          <cell r="A4068" t="str">
            <v>37.04.55.99</v>
          </cell>
          <cell r="B4068" t="str">
            <v>GABIAO TIPO COLCHAO ESPES.23CM-TELA GALV</v>
          </cell>
          <cell r="C4068" t="str">
            <v>m2</v>
          </cell>
          <cell r="D4068">
            <v>142.93</v>
          </cell>
          <cell r="E4068">
            <v>96.879535558780844</v>
          </cell>
        </row>
        <row r="4069">
          <cell r="A4069" t="str">
            <v>37.04.56.99</v>
          </cell>
          <cell r="B4069" t="str">
            <v>GABIAO TIPO COLCHAO ESPES.30CM-TELA GALV</v>
          </cell>
          <cell r="C4069" t="str">
            <v>m2</v>
          </cell>
          <cell r="D4069">
            <v>169.15</v>
          </cell>
          <cell r="E4069">
            <v>114.65166908563137</v>
          </cell>
        </row>
        <row r="4070">
          <cell r="A4070" t="str">
            <v>37.04.57.99</v>
          </cell>
          <cell r="B4070" t="str">
            <v>GABIAO TIPO COLCHAO ESPES.17CM-TELA PVC</v>
          </cell>
          <cell r="C4070" t="str">
            <v>m2</v>
          </cell>
          <cell r="D4070">
            <v>162.59</v>
          </cell>
          <cell r="E4070">
            <v>110.20319303338174</v>
          </cell>
        </row>
        <row r="4071">
          <cell r="A4071" t="str">
            <v>37.04.58.99</v>
          </cell>
          <cell r="B4071" t="str">
            <v>GABIAO TIPO COLCHAO ESPES.23CM-TELA PVC</v>
          </cell>
          <cell r="C4071" t="str">
            <v>m2</v>
          </cell>
          <cell r="D4071">
            <v>180.89</v>
          </cell>
          <cell r="E4071">
            <v>122.61248185776489</v>
          </cell>
        </row>
        <row r="4072">
          <cell r="A4072" t="str">
            <v>37.04.59.99</v>
          </cell>
          <cell r="B4072" t="str">
            <v>GABIAO TIPO COLCHAO ESPES.30CM-TELA PVC</v>
          </cell>
          <cell r="C4072" t="str">
            <v>m2</v>
          </cell>
          <cell r="D4072">
            <v>203.54</v>
          </cell>
          <cell r="E4072">
            <v>137.96081277213355</v>
          </cell>
        </row>
        <row r="4073">
          <cell r="A4073" t="str">
            <v>37.04.60.99</v>
          </cell>
          <cell r="B4073" t="str">
            <v>GABIAO TIPO SACO - TELA GALV.</v>
          </cell>
          <cell r="C4073" t="str">
            <v>m3</v>
          </cell>
          <cell r="D4073">
            <v>436.76</v>
          </cell>
          <cell r="E4073">
            <v>296.04499274310598</v>
          </cell>
        </row>
        <row r="4074">
          <cell r="A4074" t="str">
            <v>37.04.61.99</v>
          </cell>
          <cell r="B4074" t="str">
            <v>CAMADA FILTRANTE PEDRA BRITADA</v>
          </cell>
          <cell r="C4074" t="str">
            <v>m3</v>
          </cell>
          <cell r="D4074">
            <v>131.52000000000001</v>
          </cell>
          <cell r="E4074">
            <v>89.143686502177076</v>
          </cell>
        </row>
        <row r="4075">
          <cell r="A4075" t="str">
            <v>37.04.62.99</v>
          </cell>
          <cell r="B4075" t="str">
            <v>CANALETA CONCRETO 40CM</v>
          </cell>
          <cell r="C4075" t="str">
            <v>m</v>
          </cell>
          <cell r="D4075">
            <v>54.11</v>
          </cell>
          <cell r="E4075">
            <v>36.676342525399129</v>
          </cell>
        </row>
        <row r="4076">
          <cell r="A4076" t="str">
            <v>37.04.63.99</v>
          </cell>
          <cell r="B4076" t="str">
            <v>CANALETA CONCRETO 60CM</v>
          </cell>
          <cell r="C4076" t="str">
            <v>m</v>
          </cell>
          <cell r="D4076">
            <v>87.74</v>
          </cell>
          <cell r="E4076">
            <v>59.470246734397683</v>
          </cell>
        </row>
        <row r="4077">
          <cell r="A4077" t="str">
            <v>37.04.64.99</v>
          </cell>
          <cell r="B4077" t="str">
            <v>CANALETA CONCRETO 80CM</v>
          </cell>
          <cell r="C4077" t="str">
            <v>m</v>
          </cell>
          <cell r="D4077">
            <v>151.29</v>
          </cell>
          <cell r="E4077">
            <v>102.54716981132077</v>
          </cell>
        </row>
        <row r="4078">
          <cell r="A4078" t="str">
            <v>37.04.65.99</v>
          </cell>
          <cell r="B4078" t="str">
            <v>TUBO PVC PERFURADO OU NAO D=0,050M</v>
          </cell>
          <cell r="C4078" t="str">
            <v>m</v>
          </cell>
          <cell r="D4078">
            <v>21.37</v>
          </cell>
          <cell r="E4078">
            <v>14.484760522496373</v>
          </cell>
        </row>
        <row r="4079">
          <cell r="A4079" t="str">
            <v>37.04.66.99</v>
          </cell>
          <cell r="B4079" t="str">
            <v>TUBO PVC PERFURADO OU NAO D=0,10M</v>
          </cell>
          <cell r="C4079" t="str">
            <v>m</v>
          </cell>
          <cell r="D4079">
            <v>43.57</v>
          </cell>
          <cell r="E4079">
            <v>29.535558780841804</v>
          </cell>
        </row>
        <row r="4080">
          <cell r="A4080" t="str">
            <v>37.04.67.99</v>
          </cell>
          <cell r="B4080" t="str">
            <v>TUBO PVC PERFURADO OU NAO D=0,15M</v>
          </cell>
          <cell r="C4080" t="str">
            <v>m</v>
          </cell>
          <cell r="D4080">
            <v>87.71</v>
          </cell>
          <cell r="E4080">
            <v>59.448476052249646</v>
          </cell>
        </row>
        <row r="4081">
          <cell r="A4081" t="str">
            <v>37.04.68.01.99</v>
          </cell>
          <cell r="B4081" t="str">
            <v>MANTA GEOTEXTIL NAO TECIDA RESISTENCIA LONGITUDINAL 7KN/M</v>
          </cell>
          <cell r="C4081" t="str">
            <v>m2</v>
          </cell>
          <cell r="D4081">
            <v>5.17</v>
          </cell>
          <cell r="E4081">
            <v>3.5050798258345433</v>
          </cell>
        </row>
        <row r="4082">
          <cell r="A4082" t="str">
            <v>37.04.68.02.99</v>
          </cell>
          <cell r="B4082" t="str">
            <v>MANTA GEOTEXTIL NAO TECIDA RESISTENCIA LONGITUDINAL 8KN/M</v>
          </cell>
          <cell r="C4082" t="str">
            <v>m2</v>
          </cell>
          <cell r="D4082">
            <v>5.57</v>
          </cell>
          <cell r="E4082">
            <v>3.7735849056603779</v>
          </cell>
        </row>
        <row r="4083">
          <cell r="A4083" t="str">
            <v>37.04.68.03.99</v>
          </cell>
          <cell r="B4083" t="str">
            <v>MANTA GEOTEXTIL NAO TECIDA RESISTENCIA LONGITUDINAL 9KN/M</v>
          </cell>
          <cell r="C4083" t="str">
            <v>m2</v>
          </cell>
          <cell r="D4083">
            <v>6.43</v>
          </cell>
          <cell r="E4083">
            <v>4.3613933236574747</v>
          </cell>
        </row>
        <row r="4084">
          <cell r="A4084" t="str">
            <v>37.04.68.04.99</v>
          </cell>
          <cell r="B4084" t="str">
            <v>MANTA GEOTEXTIL NAO TECIDA RESISTENCIA LONGITUDINAL 10 KN/M</v>
          </cell>
          <cell r="C4084" t="str">
            <v>m2</v>
          </cell>
          <cell r="D4084">
            <v>7.06</v>
          </cell>
          <cell r="E4084">
            <v>4.7822931785195939</v>
          </cell>
        </row>
        <row r="4085">
          <cell r="A4085" t="str">
            <v>37.04.68.05.99</v>
          </cell>
          <cell r="B4085" t="str">
            <v>MANTA GEOTEXTIL NAO TECIDA RESISTENCIA LONGITUDINAL 14 KN/M</v>
          </cell>
          <cell r="C4085" t="str">
            <v>m2</v>
          </cell>
          <cell r="D4085">
            <v>8.57</v>
          </cell>
          <cell r="E4085">
            <v>5.8055152394775043</v>
          </cell>
        </row>
        <row r="4086">
          <cell r="A4086" t="str">
            <v>37.04.68.06.99</v>
          </cell>
          <cell r="B4086" t="str">
            <v>MANTA GEOTEXTIL NAO TECIDA RESISTENCIA LONGITUDINAL 16 KN/M</v>
          </cell>
          <cell r="C4086" t="str">
            <v>m2</v>
          </cell>
          <cell r="D4086">
            <v>10.050000000000001</v>
          </cell>
          <cell r="E4086">
            <v>6.8142235123367207</v>
          </cell>
        </row>
        <row r="4087">
          <cell r="A4087" t="str">
            <v>37.04.68.07.99</v>
          </cell>
          <cell r="B4087" t="str">
            <v>MANTA GEOTEXTIL NAO TECIDA RESISTENCIA LONGITUDINAL 21 KN/M</v>
          </cell>
          <cell r="C4087" t="str">
            <v>m2</v>
          </cell>
          <cell r="D4087">
            <v>13.06</v>
          </cell>
          <cell r="E4087">
            <v>8.8534107402031932</v>
          </cell>
        </row>
        <row r="4088">
          <cell r="A4088" t="str">
            <v>37.04.68.08.99</v>
          </cell>
          <cell r="B4088" t="str">
            <v>MANTA GEOTEXTIL NAO TECIDA RESISTENCIA LONGITUDINAL 26 KN/M</v>
          </cell>
          <cell r="C4088" t="str">
            <v>m2</v>
          </cell>
          <cell r="D4088">
            <v>16.04</v>
          </cell>
          <cell r="E4088">
            <v>10.870827285921626</v>
          </cell>
        </row>
        <row r="4089">
          <cell r="A4089" t="str">
            <v>37.04.68.09.99</v>
          </cell>
          <cell r="B4089" t="str">
            <v>MANTA GEOTEXTIL NAO TECIDA RESISTENCIA LONGITUDINAL 31 KN/M</v>
          </cell>
          <cell r="C4089" t="str">
            <v>m2</v>
          </cell>
          <cell r="D4089">
            <v>19.05</v>
          </cell>
          <cell r="E4089">
            <v>12.910014513788099</v>
          </cell>
        </row>
        <row r="4090">
          <cell r="A4090" t="str">
            <v>37.04.68.10.99</v>
          </cell>
          <cell r="B4090" t="str">
            <v>MANTA GEOTEXTIL TECIDA RESISTENCIA LONGITUDINAL 24 KN/M</v>
          </cell>
          <cell r="C4090" t="str">
            <v>m2</v>
          </cell>
          <cell r="D4090">
            <v>7.26</v>
          </cell>
          <cell r="E4090">
            <v>4.9201741654571851</v>
          </cell>
        </row>
        <row r="4091">
          <cell r="A4091" t="str">
            <v>37.04.68.11.99</v>
          </cell>
          <cell r="B4091" t="str">
            <v>MANTA GEOTEXTIL TECIDA RESISTENCIA LONGITUDINAL 48 KN/M</v>
          </cell>
          <cell r="C4091" t="str">
            <v>m2</v>
          </cell>
          <cell r="D4091">
            <v>11.41</v>
          </cell>
          <cell r="E4091">
            <v>7.7358490566037741</v>
          </cell>
        </row>
        <row r="4092">
          <cell r="A4092" t="str">
            <v>37.04.68.99</v>
          </cell>
          <cell r="B4092" t="str">
            <v>MANTA GEOTEXTIL NAO TECIDA</v>
          </cell>
          <cell r="C4092" t="str">
            <v>kg</v>
          </cell>
          <cell r="D4092">
            <v>27.24</v>
          </cell>
          <cell r="E4092">
            <v>18.461538461538463</v>
          </cell>
        </row>
        <row r="4093">
          <cell r="A4093" t="str">
            <v>37.04.69.99</v>
          </cell>
          <cell r="B4093" t="str">
            <v>MANTA GEOTEXTIL TECIDA</v>
          </cell>
          <cell r="C4093" t="str">
            <v>kg</v>
          </cell>
          <cell r="D4093">
            <v>41.19</v>
          </cell>
          <cell r="E4093">
            <v>27.917271407837447</v>
          </cell>
        </row>
        <row r="4094">
          <cell r="A4094" t="str">
            <v>37.04.70.99</v>
          </cell>
          <cell r="B4094" t="str">
            <v>ENCHIMENTO DE VALA COM AREIA LAVADA</v>
          </cell>
          <cell r="C4094" t="str">
            <v>m3</v>
          </cell>
          <cell r="D4094">
            <v>139.71</v>
          </cell>
          <cell r="E4094">
            <v>94.695210449927444</v>
          </cell>
        </row>
        <row r="4095">
          <cell r="A4095" t="str">
            <v>37.04.71.99</v>
          </cell>
          <cell r="B4095" t="str">
            <v>ENCHIMENTO DE VALA COM PEDRA BRITADA 3E4</v>
          </cell>
          <cell r="C4095" t="str">
            <v>m3</v>
          </cell>
          <cell r="D4095">
            <v>117.89</v>
          </cell>
          <cell r="E4095">
            <v>79.905660377358501</v>
          </cell>
        </row>
        <row r="4096">
          <cell r="A4096" t="str">
            <v>37.04.72.99</v>
          </cell>
          <cell r="B4096" t="str">
            <v>ENCHIMENTO DE VALA COM PEDRA RACHAO</v>
          </cell>
          <cell r="C4096" t="str">
            <v>m3</v>
          </cell>
          <cell r="D4096">
            <v>101.15</v>
          </cell>
          <cell r="E4096">
            <v>68.563134978229328</v>
          </cell>
        </row>
        <row r="4097">
          <cell r="A4097" t="str">
            <v>37.04.73.99</v>
          </cell>
          <cell r="B4097" t="str">
            <v>TUBO ACO CORRUGADO GALV.MET.NAO DESTRUT.</v>
          </cell>
          <cell r="C4097" t="str">
            <v>kg</v>
          </cell>
          <cell r="D4097">
            <v>33.44</v>
          </cell>
          <cell r="E4097">
            <v>22.663280116110307</v>
          </cell>
        </row>
        <row r="4098">
          <cell r="A4098" t="str">
            <v>37.04.74.99</v>
          </cell>
          <cell r="B4098" t="str">
            <v>TUBO ACO CORR.EPOXI MET.NAO DESTRUTIVO</v>
          </cell>
          <cell r="C4098" t="str">
            <v>kg</v>
          </cell>
          <cell r="D4098">
            <v>34.39</v>
          </cell>
          <cell r="E4098">
            <v>23.309143686502178</v>
          </cell>
        </row>
        <row r="4099">
          <cell r="A4099" t="str">
            <v>37.04.75.99</v>
          </cell>
          <cell r="B4099" t="str">
            <v>TUBO ACO CORR.GALV.MET.DESTRUTIVO</v>
          </cell>
          <cell r="C4099" t="str">
            <v>kg</v>
          </cell>
          <cell r="D4099">
            <v>18.809999999999999</v>
          </cell>
          <cell r="E4099">
            <v>12.750362844702469</v>
          </cell>
        </row>
        <row r="4100">
          <cell r="A4100" t="str">
            <v>37.04.76.99</v>
          </cell>
          <cell r="B4100" t="str">
            <v>TUBO ACO CORR.EPOXI MET. DESTRUTIVO</v>
          </cell>
          <cell r="C4100" t="str">
            <v>kg</v>
          </cell>
          <cell r="D4100">
            <v>20.34</v>
          </cell>
          <cell r="E4100">
            <v>13.788098693759073</v>
          </cell>
        </row>
        <row r="4101">
          <cell r="A4101" t="str">
            <v>37.05.04.99</v>
          </cell>
          <cell r="B4101" t="str">
            <v>SUPORTE MADEIRA TRATADA 0,10X0,10M</v>
          </cell>
          <cell r="C4101" t="str">
            <v>m</v>
          </cell>
          <cell r="D4101">
            <v>83.73</v>
          </cell>
          <cell r="E4101">
            <v>56.756168359941945</v>
          </cell>
        </row>
        <row r="4102">
          <cell r="A4102" t="str">
            <v>37.05.05.99</v>
          </cell>
          <cell r="B4102" t="str">
            <v>SUPORTE DE PERFIL METALICO GALVANIZADO</v>
          </cell>
          <cell r="C4102" t="str">
            <v>kg</v>
          </cell>
          <cell r="D4102">
            <v>20.73</v>
          </cell>
          <cell r="E4102">
            <v>14.049346879535559</v>
          </cell>
        </row>
        <row r="4103">
          <cell r="A4103" t="str">
            <v>37.05.06.99</v>
          </cell>
          <cell r="B4103" t="str">
            <v>SUPORTE DE TUBO GALVANIZADO D=2 1/2"</v>
          </cell>
          <cell r="C4103" t="str">
            <v>m</v>
          </cell>
          <cell r="D4103">
            <v>96.62</v>
          </cell>
          <cell r="E4103">
            <v>65.493468795355597</v>
          </cell>
        </row>
        <row r="4104">
          <cell r="A4104" t="str">
            <v>37.05.07.99</v>
          </cell>
          <cell r="B4104" t="str">
            <v>SUBSTITUICAO DE DEFENSA SEMI-MALEAVEL</v>
          </cell>
          <cell r="C4104" t="str">
            <v>m</v>
          </cell>
          <cell r="D4104">
            <v>61.23</v>
          </cell>
          <cell r="E4104">
            <v>41.502177068214806</v>
          </cell>
        </row>
        <row r="4105">
          <cell r="A4105" t="str">
            <v>37.05.08.99</v>
          </cell>
          <cell r="B4105" t="str">
            <v>DEFENSA SEMI-MALEAVEL SIMPLES-FORNECIMEN</v>
          </cell>
          <cell r="C4105" t="str">
            <v>m</v>
          </cell>
          <cell r="D4105">
            <v>216.38</v>
          </cell>
          <cell r="E4105">
            <v>146.66908563134982</v>
          </cell>
        </row>
        <row r="4106">
          <cell r="A4106" t="str">
            <v>37.05.09.99</v>
          </cell>
          <cell r="B4106" t="str">
            <v>DEFENSA SEMI-MALEAVEL SIMPLES-INST</v>
          </cell>
          <cell r="C4106" t="str">
            <v>m</v>
          </cell>
          <cell r="D4106">
            <v>35.83</v>
          </cell>
          <cell r="E4106">
            <v>24.288824383164005</v>
          </cell>
        </row>
        <row r="4107">
          <cell r="A4107" t="str">
            <v>37.05.10.01.99</v>
          </cell>
          <cell r="B4107" t="str">
            <v>TACHA REFLETIVA MONODIRECIONAL TIPO III OU IV ABNT (VIDRO OU
PRISMATICA)</v>
          </cell>
          <cell r="C4107" t="str">
            <v>un</v>
          </cell>
          <cell r="D4107">
            <v>27.65</v>
          </cell>
          <cell r="E4107">
            <v>18.744557329462989</v>
          </cell>
        </row>
        <row r="4108">
          <cell r="A4108" t="str">
            <v>37.05.11.01.99</v>
          </cell>
          <cell r="B4108" t="str">
            <v>TACHA REFLETIVA BIDIRECIONAL TIPO III OU ABNT (VIDRO OU
PRISMATICA)</v>
          </cell>
          <cell r="C4108" t="str">
            <v>un</v>
          </cell>
          <cell r="D4108">
            <v>34.17</v>
          </cell>
          <cell r="E4108">
            <v>23.164005805515242</v>
          </cell>
        </row>
        <row r="4109">
          <cell r="A4109" t="str">
            <v>37.05.12.99</v>
          </cell>
          <cell r="B4109" t="str">
            <v>TACHAO MONODIRECIONAL REFLETIVO DE VIDRO</v>
          </cell>
          <cell r="C4109" t="str">
            <v>un</v>
          </cell>
          <cell r="D4109">
            <v>52.2</v>
          </cell>
          <cell r="E4109">
            <v>35.384615384615387</v>
          </cell>
        </row>
        <row r="4110">
          <cell r="A4110" t="str">
            <v>37.05.14.99</v>
          </cell>
          <cell r="B4110" t="str">
            <v>MINI TACHAO MONODIRECIONAL REFL.VIDRO</v>
          </cell>
          <cell r="C4110" t="str">
            <v>un</v>
          </cell>
          <cell r="D4110">
            <v>48.83</v>
          </cell>
          <cell r="E4110">
            <v>33.098693759071118</v>
          </cell>
        </row>
        <row r="4111">
          <cell r="A4111" t="str">
            <v>37.05.15.99</v>
          </cell>
          <cell r="B4111" t="str">
            <v>MINI TACHAO BIDIRECIONAL REFL.VIDRO</v>
          </cell>
          <cell r="C4111" t="str">
            <v>un</v>
          </cell>
          <cell r="D4111">
            <v>50.82</v>
          </cell>
          <cell r="E4111">
            <v>34.448476052249639</v>
          </cell>
        </row>
        <row r="4112">
          <cell r="A4112" t="str">
            <v>37.05.16.99</v>
          </cell>
          <cell r="B4112" t="str">
            <v>TACHA MONODIRECIONAL REFLETIVO PLASTICO</v>
          </cell>
          <cell r="C4112" t="str">
            <v>un</v>
          </cell>
          <cell r="D4112">
            <v>18.52</v>
          </cell>
          <cell r="E4112">
            <v>12.554426705370103</v>
          </cell>
        </row>
        <row r="4113">
          <cell r="A4113" t="str">
            <v>37.05.17.99</v>
          </cell>
          <cell r="B4113" t="str">
            <v>TACHA BIDIRECIONAL REFLETIVO PLASTICO</v>
          </cell>
          <cell r="C4113" t="str">
            <v>un</v>
          </cell>
          <cell r="D4113">
            <v>21.17</v>
          </cell>
          <cell r="E4113">
            <v>14.346879535558781</v>
          </cell>
        </row>
        <row r="4114">
          <cell r="A4114" t="str">
            <v>37.05.20.01.99</v>
          </cell>
          <cell r="B4114" t="str">
            <v>SINALIZ.HOR.TINTA P/ POUCO TRAFEGO</v>
          </cell>
          <cell r="C4114" t="str">
            <v>m2</v>
          </cell>
          <cell r="D4114">
            <v>17.14</v>
          </cell>
          <cell r="E4114">
            <v>11.618287373004357</v>
          </cell>
        </row>
        <row r="4115">
          <cell r="A4115" t="str">
            <v>37.05.20.02.99</v>
          </cell>
          <cell r="B4115" t="str">
            <v>RENOV.TINTA RES.ACRIL./VINILICA</v>
          </cell>
          <cell r="C4115" t="str">
            <v>m2</v>
          </cell>
          <cell r="D4115">
            <v>22.87</v>
          </cell>
          <cell r="E4115">
            <v>15.500725689404936</v>
          </cell>
        </row>
        <row r="4116">
          <cell r="A4116" t="str">
            <v>37.05.20.03.99</v>
          </cell>
          <cell r="B4116" t="str">
            <v>RENOS.MAT.TERMOPL.ASPERSAO</v>
          </cell>
          <cell r="C4116" t="str">
            <v>m2</v>
          </cell>
          <cell r="D4116">
            <v>55.84</v>
          </cell>
          <cell r="E4116">
            <v>37.851959361393327</v>
          </cell>
        </row>
        <row r="4117">
          <cell r="A4117" t="str">
            <v>37.05.20.04.99</v>
          </cell>
          <cell r="B4117" t="str">
            <v>RENOV.MAT.TERMOPL.EXTRUSAO</v>
          </cell>
          <cell r="C4117" t="str">
            <v>m2</v>
          </cell>
          <cell r="D4117">
            <v>64.66</v>
          </cell>
          <cell r="E4117">
            <v>43.824383164005809</v>
          </cell>
        </row>
        <row r="4118">
          <cell r="A4118" t="str">
            <v>37.05.20.99</v>
          </cell>
          <cell r="B4118" t="str">
            <v>SINALIZ.HORIZ.ACRIL.BASE DE AGUA</v>
          </cell>
          <cell r="C4118" t="str">
            <v>m2</v>
          </cell>
          <cell r="D4118">
            <v>22.09</v>
          </cell>
          <cell r="E4118">
            <v>14.970972423802612</v>
          </cell>
        </row>
        <row r="4119">
          <cell r="A4119" t="str">
            <v>37.05.21.99</v>
          </cell>
          <cell r="B4119" t="str">
            <v>SINALIZ.HORIZ.ACRIL.BASE AGUA C/VISIBE.</v>
          </cell>
          <cell r="C4119" t="str">
            <v>m2</v>
          </cell>
          <cell r="D4119">
            <v>26.66</v>
          </cell>
          <cell r="E4119">
            <v>18.069666182873732</v>
          </cell>
        </row>
        <row r="4120">
          <cell r="A4120" t="str">
            <v>37.05.26.99</v>
          </cell>
          <cell r="B4120" t="str">
            <v>RETIRADA DE PLACA DE SOLO EM SUPORTE DE MADEIRA OU METALICO.</v>
          </cell>
          <cell r="C4120" t="str">
            <v>m2</v>
          </cell>
          <cell r="D4120">
            <v>42.43</v>
          </cell>
          <cell r="E4120">
            <v>28.759071117561689</v>
          </cell>
        </row>
        <row r="4121">
          <cell r="A4121" t="str">
            <v>37.05.27.99</v>
          </cell>
          <cell r="B4121" t="str">
            <v>RETIRADA DE PLACA AEREA</v>
          </cell>
          <cell r="C4121" t="str">
            <v>m2</v>
          </cell>
          <cell r="D4121">
            <v>55.89</v>
          </cell>
          <cell r="E4121">
            <v>37.880986937590713</v>
          </cell>
        </row>
        <row r="4122">
          <cell r="A4122" t="str">
            <v>37.05.28.99</v>
          </cell>
          <cell r="B4122" t="str">
            <v>COLOCACAO DE PLACA EM SUPORTE DE MADEIRA OU METALICO - SOLO</v>
          </cell>
          <cell r="C4122" t="str">
            <v>m2</v>
          </cell>
          <cell r="D4122">
            <v>49.5</v>
          </cell>
          <cell r="E4122">
            <v>33.548621190130625</v>
          </cell>
        </row>
        <row r="4123">
          <cell r="A4123" t="str">
            <v>37.05.29.99</v>
          </cell>
          <cell r="B4123" t="str">
            <v>COLOCACAO DE PLACA AEREA EM PORTICOS OU SEMI-PORTICOS.</v>
          </cell>
          <cell r="C4123" t="str">
            <v>m2</v>
          </cell>
          <cell r="D4123">
            <v>69.86</v>
          </cell>
          <cell r="E4123">
            <v>47.351233671988396</v>
          </cell>
        </row>
        <row r="4124">
          <cell r="A4124" t="str">
            <v>37.05.30.99</v>
          </cell>
          <cell r="B4124" t="str">
            <v>FORNECIMENTO E TRANSPORTE DE PLACA DE ACO GT+GT.</v>
          </cell>
          <cell r="C4124" t="str">
            <v>m2</v>
          </cell>
          <cell r="D4124">
            <v>819.53</v>
          </cell>
          <cell r="E4124">
            <v>555.49346879535562</v>
          </cell>
        </row>
        <row r="4125">
          <cell r="A4125" t="str">
            <v>37.05.31.99</v>
          </cell>
          <cell r="B4125" t="str">
            <v>FORNECIMENTO E TRANSPORTE DE PLACA MOD. ALUMINIO GT+GT.</v>
          </cell>
          <cell r="C4125" t="str">
            <v>m2</v>
          </cell>
          <cell r="D4125">
            <v>1176.01</v>
          </cell>
          <cell r="E4125">
            <v>797.11901306240941</v>
          </cell>
        </row>
        <row r="4126">
          <cell r="A4126" t="str">
            <v>37.05.32.01.99</v>
          </cell>
          <cell r="B4126" t="str">
            <v>FORN.E COL.PL.AL.MOD.GT+AI PORT/SEMI PORT</v>
          </cell>
          <cell r="C4126" t="str">
            <v>m2</v>
          </cell>
          <cell r="D4126">
            <v>1355.82</v>
          </cell>
          <cell r="E4126">
            <v>918.99854862119025</v>
          </cell>
        </row>
        <row r="4127">
          <cell r="A4127" t="str">
            <v>37.05.36.01.99</v>
          </cell>
          <cell r="B4127" t="str">
            <v>DISP.MARCADOR ALINHAM-BARR.PLAST.BICOLOR</v>
          </cell>
          <cell r="C4127" t="str">
            <v>un</v>
          </cell>
          <cell r="D4127">
            <v>715.85</v>
          </cell>
          <cell r="E4127">
            <v>485.21770682148042</v>
          </cell>
        </row>
        <row r="4128">
          <cell r="A4128" t="str">
            <v>37.05.36.02.99</v>
          </cell>
          <cell r="B4128" t="str">
            <v>DISP.MARC.ALINH.-CILINDRO CANAL. TRAFEGO</v>
          </cell>
          <cell r="C4128" t="str">
            <v>un</v>
          </cell>
          <cell r="D4128">
            <v>415.47</v>
          </cell>
          <cell r="E4128">
            <v>281.61103047895506</v>
          </cell>
        </row>
        <row r="4129">
          <cell r="A4129" t="str">
            <v>37.05.36.03.99</v>
          </cell>
          <cell r="B4129" t="str">
            <v>DISP.DELIMITADOR-BALIZADOR CIL.C/PEL.AI</v>
          </cell>
          <cell r="C4129" t="str">
            <v>un</v>
          </cell>
          <cell r="D4129">
            <v>415.47</v>
          </cell>
          <cell r="E4129">
            <v>281.61103047895506</v>
          </cell>
        </row>
        <row r="4130">
          <cell r="A4130" t="str">
            <v>37.05.36.04.99</v>
          </cell>
          <cell r="B4130" t="str">
            <v>DISP.MARCADOR ALINH-BAIA P/BALIZ.SIMPLES</v>
          </cell>
          <cell r="C4130" t="str">
            <v>un</v>
          </cell>
          <cell r="D4130">
            <v>1530.21</v>
          </cell>
          <cell r="E4130">
            <v>1037.2060957910014</v>
          </cell>
        </row>
        <row r="4131">
          <cell r="A4131" t="str">
            <v>37.05.36.05.99</v>
          </cell>
          <cell r="B4131" t="str">
            <v>LAMELA ANT. DEFENSA H=0,80M</v>
          </cell>
          <cell r="C4131" t="str">
            <v>m</v>
          </cell>
          <cell r="D4131">
            <v>276.24</v>
          </cell>
          <cell r="E4131">
            <v>187.2423802612482</v>
          </cell>
        </row>
        <row r="4132">
          <cell r="A4132" t="str">
            <v>37.05.36.06.99</v>
          </cell>
          <cell r="B4132" t="str">
            <v>DISPOSITIVO DELIMITADOR-BALIZADOR DE SOLO</v>
          </cell>
          <cell r="C4132" t="str">
            <v>un</v>
          </cell>
          <cell r="D4132">
            <v>130.66</v>
          </cell>
          <cell r="E4132">
            <v>88.563134978229328</v>
          </cell>
        </row>
        <row r="4133">
          <cell r="A4133" t="str">
            <v>37.06.01.99</v>
          </cell>
          <cell r="B4133" t="str">
            <v>GRAMA EM PLACA SEM ADUBO</v>
          </cell>
          <cell r="C4133" t="str">
            <v>m2</v>
          </cell>
          <cell r="D4133">
            <v>7.54</v>
          </cell>
          <cell r="E4133">
            <v>5.1088534107402035</v>
          </cell>
        </row>
        <row r="4134">
          <cell r="A4134" t="str">
            <v>37.06.02.99</v>
          </cell>
          <cell r="B4134" t="str">
            <v>GRAMA EM PLACA COM ADUBO</v>
          </cell>
          <cell r="C4134" t="str">
            <v>m2</v>
          </cell>
          <cell r="D4134">
            <v>8.43</v>
          </cell>
          <cell r="E4134">
            <v>5.7111756168359946</v>
          </cell>
        </row>
        <row r="4135">
          <cell r="A4135" t="str">
            <v>37.06.03.99</v>
          </cell>
          <cell r="B4135" t="str">
            <v>ROCADA MANUAL</v>
          </cell>
          <cell r="C4135" t="str">
            <v>ha</v>
          </cell>
          <cell r="D4135">
            <v>3440.37</v>
          </cell>
          <cell r="E4135">
            <v>2331.9448476052253</v>
          </cell>
        </row>
        <row r="4136">
          <cell r="A4136" t="str">
            <v>37.06.04.99</v>
          </cell>
          <cell r="B4136" t="str">
            <v>ROCADA MECANICA</v>
          </cell>
          <cell r="C4136" t="str">
            <v>ha</v>
          </cell>
          <cell r="D4136">
            <v>1261.8499999999999</v>
          </cell>
          <cell r="E4136">
            <v>855.30478955007254</v>
          </cell>
        </row>
        <row r="4137">
          <cell r="A4137" t="str">
            <v>37.06.05.99</v>
          </cell>
          <cell r="B4137" t="str">
            <v>CAPINA MANUAL</v>
          </cell>
          <cell r="C4137" t="str">
            <v>ha</v>
          </cell>
          <cell r="D4137">
            <v>6136.62</v>
          </cell>
          <cell r="E4137">
            <v>4159.5065312046445</v>
          </cell>
        </row>
        <row r="4138">
          <cell r="A4138" t="str">
            <v>37.06.06.99</v>
          </cell>
          <cell r="B4138" t="str">
            <v>CAPINA QUIMICA</v>
          </cell>
          <cell r="C4138" t="str">
            <v>m2</v>
          </cell>
          <cell r="D4138">
            <v>0.5</v>
          </cell>
          <cell r="E4138">
            <v>0.34107402031930334</v>
          </cell>
        </row>
        <row r="4139">
          <cell r="A4139" t="str">
            <v>37.06.07.99</v>
          </cell>
          <cell r="B4139" t="str">
            <v>CONSERVACAO MANUAL DE ACEIRO</v>
          </cell>
          <cell r="C4139" t="str">
            <v>ha</v>
          </cell>
          <cell r="D4139">
            <v>6521.48</v>
          </cell>
          <cell r="E4139">
            <v>4420.3701015965171</v>
          </cell>
        </row>
        <row r="4140">
          <cell r="A4140" t="str">
            <v>37.06.08.99</v>
          </cell>
          <cell r="B4140" t="str">
            <v>DESPRAGUEJAMENTO MANUAL DE GRAMADO</v>
          </cell>
          <cell r="C4140" t="str">
            <v>ha</v>
          </cell>
          <cell r="D4140">
            <v>1582.6</v>
          </cell>
          <cell r="E4140">
            <v>1072.7140783744558</v>
          </cell>
        </row>
        <row r="4141">
          <cell r="A4141" t="str">
            <v>37.06.09.99</v>
          </cell>
          <cell r="B4141" t="str">
            <v>REMOCAO LIXO ENTULHO</v>
          </cell>
          <cell r="C4141" t="str">
            <v>equipe.hor</v>
          </cell>
          <cell r="D4141">
            <v>293.72000000000003</v>
          </cell>
          <cell r="E4141">
            <v>199.08563134978229</v>
          </cell>
        </row>
        <row r="4142">
          <cell r="A4142" t="str">
            <v>37.28.08.01.01.99</v>
          </cell>
          <cell r="B4142" t="str">
            <v>CONFECCAO, MONTAGEM E INSTALACAO DE PLACA INSTITUCIONAL</v>
          </cell>
          <cell r="C4142" t="str">
            <v>m2</v>
          </cell>
          <cell r="D4142">
            <v>179.83</v>
          </cell>
          <cell r="E4142">
            <v>121.89404934687954</v>
          </cell>
        </row>
        <row r="4143">
          <cell r="A4143" t="str">
            <v>37.28.08.02.01.99</v>
          </cell>
          <cell r="B4143" t="str">
            <v>MANUTENCAO DE PLACA INSTITUCIONAL</v>
          </cell>
          <cell r="C4143" t="str">
            <v>m2 x mes</v>
          </cell>
          <cell r="D4143">
            <v>37.770000000000003</v>
          </cell>
          <cell r="E4143">
            <v>25.602322206095796</v>
          </cell>
        </row>
        <row r="4144">
          <cell r="A4144" t="str">
            <v>72.01.01.99.01</v>
          </cell>
          <cell r="B4144" t="str">
            <v>ACAB.CONCRETO DE SUPERF.B-436 - COND. A</v>
          </cell>
          <cell r="C4144" t="str">
            <v>hora</v>
          </cell>
          <cell r="D4144">
            <v>28.7</v>
          </cell>
          <cell r="E4144">
            <v>19.455732946298983</v>
          </cell>
        </row>
        <row r="4145">
          <cell r="A4145" t="str">
            <v>72.01.01.99.02</v>
          </cell>
          <cell r="B4145" t="str">
            <v>ACAB.CONCRETO DE SUPERF.B-436 - COND. B</v>
          </cell>
          <cell r="C4145" t="str">
            <v>hora</v>
          </cell>
          <cell r="D4145">
            <v>8.07</v>
          </cell>
          <cell r="E4145">
            <v>5.4716981132075473</v>
          </cell>
        </row>
        <row r="4146">
          <cell r="A4146" t="str">
            <v>72.01.01.99.03</v>
          </cell>
          <cell r="B4146" t="str">
            <v>ACAB.CONCRETO DE SUPERF.B-436 - COND. C</v>
          </cell>
          <cell r="C4146" t="str">
            <v>hora</v>
          </cell>
          <cell r="D4146">
            <v>33.78</v>
          </cell>
          <cell r="E4146">
            <v>22.895500725689406</v>
          </cell>
        </row>
        <row r="4147">
          <cell r="A4147" t="str">
            <v>72.01.01.99.04</v>
          </cell>
          <cell r="B4147" t="str">
            <v>ACAB. CONCRETO DE SUPERF.B-436 - COND. D</v>
          </cell>
          <cell r="C4147" t="str">
            <v>hora</v>
          </cell>
          <cell r="D4147">
            <v>58.05</v>
          </cell>
          <cell r="E4147">
            <v>39.346879535558784</v>
          </cell>
        </row>
        <row r="4148">
          <cell r="A4148" t="str">
            <v>72.01.02.99.01</v>
          </cell>
          <cell r="B4148" t="str">
            <v>ACAB.DE CONCRETO SUPERF.BG-38 - COND. A</v>
          </cell>
          <cell r="C4148" t="str">
            <v>hora</v>
          </cell>
          <cell r="D4148">
            <v>26.39</v>
          </cell>
          <cell r="E4148">
            <v>17.888243831640057</v>
          </cell>
        </row>
        <row r="4149">
          <cell r="A4149" t="str">
            <v>72.01.02.99.02</v>
          </cell>
          <cell r="B4149" t="str">
            <v>ACAB.DE CONCRETO SUPERF.BG-38 - COND. B</v>
          </cell>
          <cell r="C4149" t="str">
            <v>hora</v>
          </cell>
          <cell r="D4149">
            <v>4.25</v>
          </cell>
          <cell r="E4149">
            <v>2.8809869375907113</v>
          </cell>
        </row>
        <row r="4150">
          <cell r="A4150" t="str">
            <v>72.01.02.99.03</v>
          </cell>
          <cell r="B4150" t="str">
            <v>ACAB.DE CONCRETO SUPERF.BG-38 - COND. C</v>
          </cell>
          <cell r="C4150" t="str">
            <v>hora</v>
          </cell>
          <cell r="D4150">
            <v>8.08</v>
          </cell>
          <cell r="E4150">
            <v>5.4789550072568947</v>
          </cell>
        </row>
        <row r="4151">
          <cell r="A4151" t="str">
            <v>72.01.02.99.04</v>
          </cell>
          <cell r="B4151" t="str">
            <v>ACAB.DE CONCRETO SUPERF.BG-38 - COND. D</v>
          </cell>
          <cell r="C4151" t="str">
            <v>hora</v>
          </cell>
          <cell r="D4151">
            <v>32.369999999999997</v>
          </cell>
          <cell r="E4151">
            <v>21.93759071117562</v>
          </cell>
        </row>
        <row r="4152">
          <cell r="A4152" t="str">
            <v>72.02.01.99.01</v>
          </cell>
          <cell r="B4152" t="str">
            <v>VEICULO C/CAPAC.P/4 PES.1.600CC COND. A</v>
          </cell>
          <cell r="C4152" t="str">
            <v>hora</v>
          </cell>
          <cell r="D4152">
            <v>28.55</v>
          </cell>
          <cell r="E4152">
            <v>19.354136429608129</v>
          </cell>
        </row>
        <row r="4153">
          <cell r="A4153" t="str">
            <v>72.02.01.99.02</v>
          </cell>
          <cell r="B4153" t="str">
            <v>VEICULO C/CAPAC.P/4 PES.1600CC COND. B</v>
          </cell>
          <cell r="C4153" t="str">
            <v>hora</v>
          </cell>
          <cell r="D4153">
            <v>8.44</v>
          </cell>
          <cell r="E4153">
            <v>5.7184325108853411</v>
          </cell>
        </row>
        <row r="4154">
          <cell r="A4154" t="str">
            <v>72.02.01.99.03</v>
          </cell>
          <cell r="B4154" t="str">
            <v>VEICULO C/CAPAC.P/4 PES.1600CC COND. C</v>
          </cell>
          <cell r="C4154" t="str">
            <v>hora</v>
          </cell>
          <cell r="D4154">
            <v>50.75</v>
          </cell>
          <cell r="E4154">
            <v>34.397677793904208</v>
          </cell>
        </row>
        <row r="4155">
          <cell r="A4155" t="str">
            <v>72.02.01.99.04</v>
          </cell>
          <cell r="B4155" t="str">
            <v>VEICULO C/CAPAC.P/4 PES.1.600CC COND. D</v>
          </cell>
          <cell r="C4155" t="str">
            <v>hora</v>
          </cell>
          <cell r="D4155">
            <v>74.77</v>
          </cell>
          <cell r="E4155">
            <v>50.682148040638616</v>
          </cell>
        </row>
        <row r="4156">
          <cell r="A4156" t="str">
            <v>72.02.01.99.05</v>
          </cell>
          <cell r="B4156" t="str">
            <v>VEICULO C/CAPAC.P/4 PES. 1.600CC COND. E</v>
          </cell>
          <cell r="C4156" t="str">
            <v>km</v>
          </cell>
          <cell r="D4156">
            <v>0.78</v>
          </cell>
          <cell r="E4156">
            <v>0.52975326560232228</v>
          </cell>
        </row>
        <row r="4157">
          <cell r="A4157" t="str">
            <v>72.02.01.99.06</v>
          </cell>
          <cell r="B4157" t="str">
            <v>VEICULO C/CAPAC.P/4 PES. 1.600CC COND F</v>
          </cell>
          <cell r="C4157" t="str">
            <v>veic.mens</v>
          </cell>
          <cell r="D4157">
            <v>4248.8</v>
          </cell>
          <cell r="E4157">
            <v>2879.9129172714079</v>
          </cell>
        </row>
        <row r="4158">
          <cell r="A4158" t="str">
            <v>72.02.02.99.01</v>
          </cell>
          <cell r="B4158" t="str">
            <v>VEICULO C/CAPAC.P/4 PES. 1.000CC COND. A</v>
          </cell>
          <cell r="C4158" t="str">
            <v>hora</v>
          </cell>
          <cell r="D4158">
            <v>26.65</v>
          </cell>
          <cell r="E4158">
            <v>18.062409288824384</v>
          </cell>
        </row>
        <row r="4159">
          <cell r="A4159" t="str">
            <v>72.02.02.99.02</v>
          </cell>
          <cell r="B4159" t="str">
            <v>VEICULO C/CAPAC.P/4 PES. 1.000CC COND. B</v>
          </cell>
          <cell r="C4159" t="str">
            <v>hora</v>
          </cell>
          <cell r="D4159">
            <v>4.88</v>
          </cell>
          <cell r="E4159">
            <v>3.3091436865021771</v>
          </cell>
        </row>
        <row r="4160">
          <cell r="A4160" t="str">
            <v>72.02.02.99.03</v>
          </cell>
          <cell r="B4160" t="str">
            <v>VEICULO C/CAPAC.P/4 PES. 1.000CC COND. C</v>
          </cell>
          <cell r="C4160" t="str">
            <v>hora</v>
          </cell>
          <cell r="D4160">
            <v>40.81</v>
          </cell>
          <cell r="E4160">
            <v>27.663280116110304</v>
          </cell>
        </row>
        <row r="4161">
          <cell r="A4161" t="str">
            <v>72.02.02.99.04</v>
          </cell>
          <cell r="B4161" t="str">
            <v>VEICULO C/CAPAC.P/4 PES. 1.000CC COND. D</v>
          </cell>
          <cell r="C4161" t="str">
            <v>hora</v>
          </cell>
          <cell r="D4161">
            <v>64.84</v>
          </cell>
          <cell r="E4161">
            <v>43.947750362844708</v>
          </cell>
        </row>
        <row r="4162">
          <cell r="A4162" t="str">
            <v>72.02.02.99.05</v>
          </cell>
          <cell r="B4162" t="str">
            <v>VEICULO C/CAPAC.P/4 PES. 1.000CC COND. E</v>
          </cell>
          <cell r="C4162" t="str">
            <v>km</v>
          </cell>
          <cell r="D4162">
            <v>0.61</v>
          </cell>
          <cell r="E4162">
            <v>0.41364296081277213</v>
          </cell>
        </row>
        <row r="4163">
          <cell r="A4163" t="str">
            <v>72.02.02.99.06</v>
          </cell>
          <cell r="B4163" t="str">
            <v>VEICULO C/CAPAC.P/4 PES.1000CC COND. F</v>
          </cell>
          <cell r="C4163" t="str">
            <v>veic.mens</v>
          </cell>
          <cell r="D4163">
            <v>3168.52</v>
          </cell>
          <cell r="E4163">
            <v>2147.677793904209</v>
          </cell>
        </row>
        <row r="4164">
          <cell r="A4164" t="str">
            <v>72.02.03.99.01</v>
          </cell>
          <cell r="B4164" t="str">
            <v>VEIC.UTIL.09 PESSOAS 1.600CC COND.A</v>
          </cell>
          <cell r="C4164" t="str">
            <v>hora</v>
          </cell>
          <cell r="D4164">
            <v>28.7</v>
          </cell>
          <cell r="E4164">
            <v>19.455732946298983</v>
          </cell>
        </row>
        <row r="4165">
          <cell r="A4165" t="str">
            <v>72.02.03.99.02</v>
          </cell>
          <cell r="B4165" t="str">
            <v>VEIC.UTIL.09 PESSOAS 1.600CC COND.B</v>
          </cell>
          <cell r="C4165" t="str">
            <v>hora</v>
          </cell>
          <cell r="D4165">
            <v>8.6999999999999993</v>
          </cell>
          <cell r="E4165">
            <v>5.8998548621190139</v>
          </cell>
        </row>
        <row r="4166">
          <cell r="A4166" t="str">
            <v>72.02.03.99.03</v>
          </cell>
          <cell r="B4166" t="str">
            <v>VEIC.UTIL.09 PESSOAS 1.600CC COND.C</v>
          </cell>
          <cell r="C4166" t="str">
            <v>hora</v>
          </cell>
          <cell r="D4166">
            <v>59.31</v>
          </cell>
          <cell r="E4166">
            <v>40.203193033381716</v>
          </cell>
        </row>
        <row r="4167">
          <cell r="A4167" t="str">
            <v>72.02.03.99.04</v>
          </cell>
          <cell r="B4167" t="str">
            <v>VEIC.UTIL.09 PESSOAS 1.600CC COND.D</v>
          </cell>
          <cell r="C4167" t="str">
            <v>hora</v>
          </cell>
          <cell r="D4167">
            <v>83.34</v>
          </cell>
          <cell r="E4167">
            <v>56.487663280116116</v>
          </cell>
        </row>
        <row r="4168">
          <cell r="A4168" t="str">
            <v>72.02.03.99.05</v>
          </cell>
          <cell r="B4168" t="str">
            <v>VEIC.UTIL.09 PESSOAS 1.600CC COND.E</v>
          </cell>
          <cell r="C4168" t="str">
            <v>km</v>
          </cell>
          <cell r="D4168">
            <v>0.89</v>
          </cell>
          <cell r="E4168">
            <v>0.60232220609579101</v>
          </cell>
        </row>
        <row r="4169">
          <cell r="A4169" t="str">
            <v>72.02.03.99.06</v>
          </cell>
          <cell r="B4169" t="str">
            <v>VEIC.UTIL.09 PESSOAS 1.600CC COND. F</v>
          </cell>
          <cell r="C4169" t="str">
            <v>veic.mens</v>
          </cell>
          <cell r="D4169">
            <v>4350.7700000000004</v>
          </cell>
          <cell r="E4169">
            <v>2949.027576197388</v>
          </cell>
        </row>
        <row r="4170">
          <cell r="A4170" t="str">
            <v>72.02.04.99.01</v>
          </cell>
          <cell r="B4170" t="str">
            <v>VEICULO UTIL.CAMIONETE P/3 PES. COND. A</v>
          </cell>
          <cell r="C4170" t="str">
            <v>hora</v>
          </cell>
          <cell r="D4170">
            <v>32.1</v>
          </cell>
          <cell r="E4170">
            <v>21.756168359941945</v>
          </cell>
        </row>
        <row r="4171">
          <cell r="A4171" t="str">
            <v>72.02.04.99.02</v>
          </cell>
          <cell r="B4171" t="str">
            <v>VEICULO UTIL.CAMIONETE P/3 PES. COND. B</v>
          </cell>
          <cell r="C4171" t="str">
            <v>hora</v>
          </cell>
          <cell r="D4171">
            <v>14.71</v>
          </cell>
          <cell r="E4171">
            <v>9.9709724238026141</v>
          </cell>
        </row>
        <row r="4172">
          <cell r="A4172" t="str">
            <v>72.02.04.99.03</v>
          </cell>
          <cell r="B4172" t="str">
            <v>VEICULO UTIL.CAMIONETE P/3 PES. COND. C</v>
          </cell>
          <cell r="C4172" t="str">
            <v>hora</v>
          </cell>
          <cell r="D4172">
            <v>77.06</v>
          </cell>
          <cell r="E4172">
            <v>52.235123367198845</v>
          </cell>
        </row>
        <row r="4173">
          <cell r="A4173" t="str">
            <v>72.02.04.99.04</v>
          </cell>
          <cell r="B4173" t="str">
            <v>VEICULO UTIL.CAMIONETE P/3 PES. COND. D</v>
          </cell>
          <cell r="C4173" t="str">
            <v>hora</v>
          </cell>
          <cell r="D4173">
            <v>101.09</v>
          </cell>
          <cell r="E4173">
            <v>68.519593613933239</v>
          </cell>
        </row>
        <row r="4174">
          <cell r="A4174" t="str">
            <v>72.02.04.99.05</v>
          </cell>
          <cell r="B4174" t="str">
            <v>VEICULO UTIL.CAMIONETE P/ 3 PES. COND. E</v>
          </cell>
          <cell r="C4174" t="str">
            <v>km</v>
          </cell>
          <cell r="D4174">
            <v>1.2</v>
          </cell>
          <cell r="E4174">
            <v>0.81277213352685063</v>
          </cell>
        </row>
        <row r="4175">
          <cell r="A4175" t="str">
            <v>72.02.04.99.06</v>
          </cell>
          <cell r="B4175" t="str">
            <v>VEICULO UTIL.CAMIONETE P/3 PES.COND. F</v>
          </cell>
          <cell r="C4175" t="str">
            <v>veic.mens</v>
          </cell>
          <cell r="D4175">
            <v>6273.8</v>
          </cell>
          <cell r="E4175">
            <v>4252.4891146589262</v>
          </cell>
        </row>
        <row r="4176">
          <cell r="A4176" t="str">
            <v>72.02.05.99.01</v>
          </cell>
          <cell r="B4176" t="str">
            <v>VEICULO DE PREMARCACAO - COND. A</v>
          </cell>
          <cell r="C4176" t="str">
            <v>hora</v>
          </cell>
          <cell r="D4176">
            <v>46.83</v>
          </cell>
          <cell r="E4176">
            <v>31.741654571843256</v>
          </cell>
        </row>
        <row r="4177">
          <cell r="A4177" t="str">
            <v>72.02.05.99.02</v>
          </cell>
          <cell r="B4177" t="str">
            <v>VEICULO DE PREMARCACAO - COND. B</v>
          </cell>
          <cell r="C4177" t="str">
            <v>hora</v>
          </cell>
          <cell r="D4177">
            <v>9.7100000000000009</v>
          </cell>
          <cell r="E4177">
            <v>6.5820029027576208</v>
          </cell>
        </row>
        <row r="4178">
          <cell r="A4178" t="str">
            <v>72.02.05.99.03</v>
          </cell>
          <cell r="B4178" t="str">
            <v>VEICULO DE PREMARCACAO - COND. C</v>
          </cell>
          <cell r="C4178" t="str">
            <v>hora</v>
          </cell>
          <cell r="D4178">
            <v>46.2</v>
          </cell>
          <cell r="E4178">
            <v>31.313497822931787</v>
          </cell>
        </row>
        <row r="4179">
          <cell r="A4179" t="str">
            <v>72.02.05.99.04</v>
          </cell>
          <cell r="B4179" t="str">
            <v>VEICULO DE PREMARCACAO - COND. D</v>
          </cell>
          <cell r="C4179" t="str">
            <v>hora</v>
          </cell>
          <cell r="D4179">
            <v>88.35</v>
          </cell>
          <cell r="E4179">
            <v>59.883889695210449</v>
          </cell>
        </row>
        <row r="4180">
          <cell r="A4180" t="str">
            <v>72.02.08.99.01</v>
          </cell>
          <cell r="B4180" t="str">
            <v>VEICULO PEQUENO 1.6CC COM AR E DIRECAO HIDRAULICA - CONDICAO A</v>
          </cell>
          <cell r="C4180" t="str">
            <v>hora</v>
          </cell>
          <cell r="D4180">
            <v>30.02</v>
          </cell>
          <cell r="E4180">
            <v>20.348330914368653</v>
          </cell>
        </row>
        <row r="4181">
          <cell r="A4181" t="str">
            <v>72.02.08.99.02</v>
          </cell>
          <cell r="B4181" t="str">
            <v>VEICULO PEQUENO 1.6CC COM AR E DIRECAO HIDRAULICA - CONDICAO B</v>
          </cell>
          <cell r="C4181" t="str">
            <v>hora</v>
          </cell>
          <cell r="D4181">
            <v>11.69</v>
          </cell>
          <cell r="E4181">
            <v>7.9245283018867934</v>
          </cell>
        </row>
        <row r="4182">
          <cell r="A4182" t="str">
            <v>72.02.08.99.03</v>
          </cell>
          <cell r="B4182" t="str">
            <v>VEICULO PEQUENO 1.6CC COM AR E DIRECAO HIDRAULICA - CONDICAO C</v>
          </cell>
          <cell r="C4182" t="str">
            <v>hora</v>
          </cell>
          <cell r="D4182">
            <v>54.01</v>
          </cell>
          <cell r="E4182">
            <v>36.611030478955016</v>
          </cell>
        </row>
        <row r="4183">
          <cell r="A4183" t="str">
            <v>72.02.08.99.04</v>
          </cell>
          <cell r="B4183" t="str">
            <v>VEICULO C/ CAP.P/4.PESSOAS 1.600CC C/ AR + DIR.HID. + AIR BAG -
COND.D</v>
          </cell>
          <cell r="C4183" t="str">
            <v>hora</v>
          </cell>
          <cell r="D4183">
            <v>78.040000000000006</v>
          </cell>
          <cell r="E4183">
            <v>52.895500725689409</v>
          </cell>
        </row>
        <row r="4184">
          <cell r="A4184" t="str">
            <v>72.02.08.99.05</v>
          </cell>
          <cell r="B4184" t="str">
            <v>VEICULO PEQUENO 1.6CC COM AR E DIRECAO HIDRAULICA - CONDICAO E</v>
          </cell>
          <cell r="C4184" t="str">
            <v>km</v>
          </cell>
          <cell r="D4184">
            <v>0.79</v>
          </cell>
          <cell r="E4184">
            <v>0.53701015965166909</v>
          </cell>
        </row>
        <row r="4185">
          <cell r="A4185" t="str">
            <v>72.02.08.99.06</v>
          </cell>
          <cell r="B4185" t="str">
            <v>VEICULO PEQUENO 1.6CC COM AR E DIRECAO HIDRAULICA - CONDICAO F</v>
          </cell>
          <cell r="C4185" t="str">
            <v>veic.mens</v>
          </cell>
          <cell r="D4185">
            <v>4348.25</v>
          </cell>
          <cell r="E4185">
            <v>2947.322206095791</v>
          </cell>
        </row>
        <row r="4186">
          <cell r="A4186" t="str">
            <v>72.02.09.99.01</v>
          </cell>
          <cell r="B4186" t="str">
            <v>VEICULO UTILITARIO COM MINIMO DE 10 LUGARES COM AR E DIR. HID.
CONDICAO A</v>
          </cell>
          <cell r="C4186" t="str">
            <v>hora</v>
          </cell>
          <cell r="D4186">
            <v>36.28</v>
          </cell>
          <cell r="E4186">
            <v>24.593613933236576</v>
          </cell>
        </row>
        <row r="4187">
          <cell r="A4187" t="str">
            <v>72.02.09.99.02</v>
          </cell>
          <cell r="B4187" t="str">
            <v>VEICULO UTILITARIO COM MINIMO DE 10 LUGARES COM AR E DIR. HID.
CONDICAOB</v>
          </cell>
          <cell r="C4187" t="str">
            <v>hora</v>
          </cell>
          <cell r="D4187">
            <v>22.82</v>
          </cell>
          <cell r="E4187">
            <v>15.4644412191582</v>
          </cell>
        </row>
        <row r="4188">
          <cell r="A4188" t="str">
            <v>72.02.09.99.03</v>
          </cell>
          <cell r="B4188" t="str">
            <v>VEICULO UTILITARIO COM MINIMO DE 10 LUGARES COM AR E DIR. HID.
CONDICAO C</v>
          </cell>
          <cell r="C4188" t="str">
            <v>hora</v>
          </cell>
          <cell r="D4188">
            <v>73.41</v>
          </cell>
          <cell r="E4188">
            <v>49.76052249637155</v>
          </cell>
        </row>
        <row r="4189">
          <cell r="A4189" t="str">
            <v>72.02.09.99.04</v>
          </cell>
          <cell r="B4189" t="str">
            <v>VEICULO UTILITARIO C/MIN.10LUGARES C/ AR + DIR.HID. COND.D</v>
          </cell>
          <cell r="C4189" t="str">
            <v>hora</v>
          </cell>
          <cell r="D4189">
            <v>97.44</v>
          </cell>
          <cell r="E4189">
            <v>66.044992743105965</v>
          </cell>
        </row>
        <row r="4190">
          <cell r="A4190" t="str">
            <v>72.02.09.99.05</v>
          </cell>
          <cell r="B4190" t="str">
            <v>VEICULO UTILITARIO COM MINIMO DE 10 LUGARES COM AR E DIR. HID.
CONDICAOE</v>
          </cell>
          <cell r="C4190" t="str">
            <v>km</v>
          </cell>
          <cell r="D4190">
            <v>1.47</v>
          </cell>
          <cell r="E4190">
            <v>0.99419448476052263</v>
          </cell>
        </row>
        <row r="4191">
          <cell r="A4191" t="str">
            <v>72.02.09.99.06</v>
          </cell>
          <cell r="B4191" t="str">
            <v>VEICULO UTILITARIO COM MINIMO DE 10 LUGARES COM AR E DIR. HID.
CONDICAOF</v>
          </cell>
          <cell r="C4191" t="str">
            <v>veic.mens</v>
          </cell>
          <cell r="D4191">
            <v>8274.9599999999991</v>
          </cell>
          <cell r="E4191">
            <v>5608.9114658925982</v>
          </cell>
        </row>
        <row r="4192">
          <cell r="A4192" t="str">
            <v>72.02.10.99.01</v>
          </cell>
          <cell r="B4192" t="str">
            <v>VEICULO UTILITARIO PICK-UP COM AR E DIR. HID. CONDICAO A</v>
          </cell>
          <cell r="C4192" t="str">
            <v>hora</v>
          </cell>
          <cell r="D4192">
            <v>31.24</v>
          </cell>
          <cell r="E4192">
            <v>21.175616835994195</v>
          </cell>
        </row>
        <row r="4193">
          <cell r="A4193" t="str">
            <v>72.02.10.99.02</v>
          </cell>
          <cell r="B4193" t="str">
            <v>VEICULO UTILITARIO PICK-UP COM AR E DIR. HID. CONDICAOB</v>
          </cell>
          <cell r="C4193" t="str">
            <v>hora</v>
          </cell>
          <cell r="D4193">
            <v>13.16</v>
          </cell>
          <cell r="E4193">
            <v>8.9187227866473151</v>
          </cell>
        </row>
        <row r="4194">
          <cell r="A4194" t="str">
            <v>72.02.10.99.03</v>
          </cell>
          <cell r="B4194" t="str">
            <v>VEICULO UTILITARIO PICK-UP COM AR E DIR. HID. CONDICAO C</v>
          </cell>
          <cell r="C4194" t="str">
            <v>hora</v>
          </cell>
          <cell r="D4194">
            <v>75.5</v>
          </cell>
          <cell r="E4194">
            <v>51.175616835994198</v>
          </cell>
        </row>
        <row r="4195">
          <cell r="A4195" t="str">
            <v>72.02.10.99.04</v>
          </cell>
          <cell r="B4195" t="str">
            <v>VEICULO UTILITARIO CAMIONETE P/3 PESSOAS C/ AR + DIR.HID.+ AIRBAG</v>
          </cell>
          <cell r="C4195" t="str">
            <v>hora</v>
          </cell>
          <cell r="D4195">
            <v>99.53</v>
          </cell>
          <cell r="E4195">
            <v>67.460087082728592</v>
          </cell>
        </row>
        <row r="4196">
          <cell r="A4196" t="str">
            <v>72.02.10.99.05</v>
          </cell>
          <cell r="B4196" t="str">
            <v>VEICULO UTILITARIO PICK-UP COM AR E DIR. HID. CONDICAO E</v>
          </cell>
          <cell r="C4196" t="str">
            <v>km</v>
          </cell>
          <cell r="D4196">
            <v>1.1299999999999999</v>
          </cell>
          <cell r="E4196">
            <v>0.76923076923076938</v>
          </cell>
        </row>
        <row r="4197">
          <cell r="A4197" t="str">
            <v>72.02.10.99.06</v>
          </cell>
          <cell r="B4197" t="str">
            <v>VEICULO UTILITARIO PICK-UP COM AR E DIR. HID. CONDICAOF</v>
          </cell>
          <cell r="C4197" t="str">
            <v>veic.mens</v>
          </cell>
          <cell r="D4197">
            <v>6100.58</v>
          </cell>
          <cell r="E4197">
            <v>4135.079825834543</v>
          </cell>
        </row>
        <row r="4198">
          <cell r="A4198" t="str">
            <v>72.03.01.99.01</v>
          </cell>
          <cell r="B4198" t="str">
            <v>BATE ESTACA 40 ATE 80 T - COND. A</v>
          </cell>
          <cell r="C4198" t="str">
            <v>hora</v>
          </cell>
          <cell r="D4198">
            <v>59.63</v>
          </cell>
          <cell r="E4198">
            <v>40.420899854862121</v>
          </cell>
        </row>
        <row r="4199">
          <cell r="A4199" t="str">
            <v>72.03.01.99.02</v>
          </cell>
          <cell r="B4199" t="str">
            <v>BATE ESTACA 40 ATE 80 T - COND. B</v>
          </cell>
          <cell r="C4199" t="str">
            <v>hora</v>
          </cell>
          <cell r="D4199">
            <v>28.28</v>
          </cell>
          <cell r="E4199">
            <v>19.16545718432511</v>
          </cell>
        </row>
        <row r="4200">
          <cell r="A4200" t="str">
            <v>72.03.01.99.03</v>
          </cell>
          <cell r="B4200" t="str">
            <v>BATE ESTACA 40 ATE 80 T - COND. C</v>
          </cell>
          <cell r="C4200" t="str">
            <v>hora</v>
          </cell>
          <cell r="D4200">
            <v>100.98</v>
          </cell>
          <cell r="E4200">
            <v>68.44702467343977</v>
          </cell>
        </row>
        <row r="4201">
          <cell r="A4201" t="str">
            <v>72.03.01.99.04</v>
          </cell>
          <cell r="B4201" t="str">
            <v>BATE ESTACA 40 ATE 80 T - COND. D</v>
          </cell>
          <cell r="C4201" t="str">
            <v>hora</v>
          </cell>
          <cell r="D4201">
            <v>143.13</v>
          </cell>
          <cell r="E4201">
            <v>97.017416545718433</v>
          </cell>
        </row>
        <row r="4202">
          <cell r="A4202" t="str">
            <v>72.03.02.99.01</v>
          </cell>
          <cell r="B4202" t="str">
            <v>BATE ESTACA ATE 40T COND. A</v>
          </cell>
          <cell r="C4202" t="str">
            <v>hora</v>
          </cell>
          <cell r="D4202">
            <v>57.19</v>
          </cell>
          <cell r="E4202">
            <v>38.766328011611037</v>
          </cell>
        </row>
        <row r="4203">
          <cell r="A4203" t="str">
            <v>72.03.02.99.02</v>
          </cell>
          <cell r="B4203" t="str">
            <v>BATE ESTACA ATE 40T CONDI. B</v>
          </cell>
          <cell r="C4203" t="str">
            <v>hora</v>
          </cell>
          <cell r="D4203">
            <v>24.31</v>
          </cell>
          <cell r="E4203">
            <v>16.480406386066765</v>
          </cell>
        </row>
        <row r="4204">
          <cell r="A4204" t="str">
            <v>72.03.02.99.03</v>
          </cell>
          <cell r="B4204" t="str">
            <v>BATE ESTACA ATE 40T COND. C</v>
          </cell>
          <cell r="C4204" t="str">
            <v>hora</v>
          </cell>
          <cell r="D4204">
            <v>52.74</v>
          </cell>
          <cell r="E4204">
            <v>35.747460087082729</v>
          </cell>
        </row>
        <row r="4205">
          <cell r="A4205" t="str">
            <v>72.03.02.99.04</v>
          </cell>
          <cell r="B4205" t="str">
            <v>BATE ESTACA ATE 40T COND. D</v>
          </cell>
          <cell r="C4205" t="str">
            <v>hora</v>
          </cell>
          <cell r="D4205">
            <v>94.89</v>
          </cell>
          <cell r="E4205">
            <v>64.317851959361391</v>
          </cell>
        </row>
        <row r="4206">
          <cell r="A4206" t="str">
            <v>72.04.01.99.01</v>
          </cell>
          <cell r="B4206" t="str">
            <v>BETONEIRA 320L MOTOR ELETRICO COND.A</v>
          </cell>
          <cell r="C4206" t="str">
            <v>hora</v>
          </cell>
          <cell r="D4206">
            <v>15.97</v>
          </cell>
          <cell r="E4206">
            <v>10.827285921625545</v>
          </cell>
        </row>
        <row r="4207">
          <cell r="A4207" t="str">
            <v>72.04.01.99.02</v>
          </cell>
          <cell r="B4207" t="str">
            <v>BETONEIRA 320L MOTOR ELETRICO COND.B</v>
          </cell>
          <cell r="C4207" t="str">
            <v>hora</v>
          </cell>
          <cell r="D4207">
            <v>0.73</v>
          </cell>
          <cell r="E4207">
            <v>0.49346879535558791</v>
          </cell>
        </row>
        <row r="4208">
          <cell r="A4208" t="str">
            <v>72.04.01.99.03</v>
          </cell>
          <cell r="B4208" t="str">
            <v>BETONEIRA 320L MOTOR ELETRICO COND.C</v>
          </cell>
          <cell r="C4208" t="str">
            <v>hora</v>
          </cell>
          <cell r="D4208">
            <v>2.0099999999999998</v>
          </cell>
          <cell r="E4208">
            <v>1.3642960812772134</v>
          </cell>
        </row>
        <row r="4209">
          <cell r="A4209" t="str">
            <v>72.04.01.99.04</v>
          </cell>
          <cell r="B4209" t="str">
            <v>BETONEIRA 320L MOTOR ELETRICO COND.D</v>
          </cell>
          <cell r="C4209" t="str">
            <v>hora</v>
          </cell>
          <cell r="D4209">
            <v>17.62</v>
          </cell>
          <cell r="E4209">
            <v>11.944847605224965</v>
          </cell>
        </row>
        <row r="4210">
          <cell r="A4210" t="str">
            <v>72.04.02.99.01</v>
          </cell>
          <cell r="B4210" t="str">
            <v>BETONEIRA 320L MOTOR GASOLINA COND. A</v>
          </cell>
          <cell r="C4210" t="str">
            <v>hora</v>
          </cell>
          <cell r="D4210">
            <v>16.22</v>
          </cell>
          <cell r="E4210">
            <v>10.994194484760524</v>
          </cell>
        </row>
        <row r="4211">
          <cell r="A4211" t="str">
            <v>72.04.02.99.02</v>
          </cell>
          <cell r="B4211" t="str">
            <v>BETONEIRA 320L MOTOR GASOLINA COND. B</v>
          </cell>
          <cell r="C4211" t="str">
            <v>hora</v>
          </cell>
          <cell r="D4211">
            <v>1.23</v>
          </cell>
          <cell r="E4211">
            <v>0.83454281567489119</v>
          </cell>
        </row>
        <row r="4212">
          <cell r="A4212" t="str">
            <v>72.04.02.99.03</v>
          </cell>
          <cell r="B4212" t="str">
            <v>BETONEIRA 320L MOTOR GASOLINA COND. C</v>
          </cell>
          <cell r="C4212" t="str">
            <v>hora</v>
          </cell>
          <cell r="D4212">
            <v>4.68</v>
          </cell>
          <cell r="E4212">
            <v>3.1712626995645867</v>
          </cell>
        </row>
        <row r="4213">
          <cell r="A4213" t="str">
            <v>72.04.02.99.04</v>
          </cell>
          <cell r="B4213" t="str">
            <v>BETONEIRA 320L MOTOR GASOLINA COND. D</v>
          </cell>
          <cell r="C4213" t="str">
            <v>hora</v>
          </cell>
          <cell r="D4213">
            <v>20.29</v>
          </cell>
          <cell r="E4213">
            <v>13.751814223512337</v>
          </cell>
        </row>
        <row r="4214">
          <cell r="A4214" t="str">
            <v>72.04.03.99.01</v>
          </cell>
          <cell r="B4214" t="str">
            <v>BETONEIRA 580L ELETRICA C/CARREG. COND.A</v>
          </cell>
          <cell r="C4214" t="str">
            <v>hora</v>
          </cell>
          <cell r="D4214">
            <v>18.13</v>
          </cell>
          <cell r="E4214">
            <v>12.285921625544267</v>
          </cell>
        </row>
        <row r="4215">
          <cell r="A4215" t="str">
            <v>72.04.03.99.02</v>
          </cell>
          <cell r="B4215" t="str">
            <v>BETONEIRA 580L ELETRICA C/CARREG. COND.B</v>
          </cell>
          <cell r="C4215" t="str">
            <v>hora</v>
          </cell>
          <cell r="D4215">
            <v>5.0599999999999996</v>
          </cell>
          <cell r="E4215">
            <v>3.4325108853410744</v>
          </cell>
        </row>
        <row r="4216">
          <cell r="A4216" t="str">
            <v>72.04.03.99.03</v>
          </cell>
          <cell r="B4216" t="str">
            <v>BETONEIRA 580L ELETRICA C/CARREG. COND.C</v>
          </cell>
          <cell r="C4216" t="str">
            <v>hora</v>
          </cell>
          <cell r="D4216">
            <v>8.48</v>
          </cell>
          <cell r="E4216">
            <v>5.7474600870827288</v>
          </cell>
        </row>
        <row r="4217">
          <cell r="A4217" t="str">
            <v>72.04.03.99.04</v>
          </cell>
          <cell r="B4217" t="str">
            <v>BETONEIRA 580L ELETRICA C/CARREG. COND.D</v>
          </cell>
          <cell r="C4217" t="str">
            <v>hora</v>
          </cell>
          <cell r="D4217">
            <v>24.1</v>
          </cell>
          <cell r="E4217">
            <v>16.335268505079828</v>
          </cell>
        </row>
        <row r="4218">
          <cell r="A4218" t="str">
            <v>72.04.04.99.01</v>
          </cell>
          <cell r="B4218" t="str">
            <v>BETONEIRA 580L MOTOR A DIESEL COND. A</v>
          </cell>
          <cell r="C4218" t="str">
            <v>hora</v>
          </cell>
          <cell r="D4218">
            <v>19.079999999999998</v>
          </cell>
          <cell r="E4218">
            <v>12.93178519593614</v>
          </cell>
        </row>
        <row r="4219">
          <cell r="A4219" t="str">
            <v>72.04.04.99.02</v>
          </cell>
          <cell r="B4219" t="str">
            <v>BETONEIRA 580L MOTOR A DIESEL COND. B</v>
          </cell>
          <cell r="C4219" t="str">
            <v>hora</v>
          </cell>
          <cell r="D4219">
            <v>6.99</v>
          </cell>
          <cell r="E4219">
            <v>4.7387518142235132</v>
          </cell>
        </row>
        <row r="4220">
          <cell r="A4220" t="str">
            <v>72.04.04.99.03</v>
          </cell>
          <cell r="B4220" t="str">
            <v>BETONEIRA 580L MOTOR A DIESEL COND. C</v>
          </cell>
          <cell r="C4220" t="str">
            <v>hora</v>
          </cell>
          <cell r="D4220">
            <v>12.1</v>
          </cell>
          <cell r="E4220">
            <v>8.2002902757619758</v>
          </cell>
        </row>
        <row r="4221">
          <cell r="A4221" t="str">
            <v>72.04.04.99.04</v>
          </cell>
          <cell r="B4221" t="str">
            <v>BETONEIRA 580L MOTOR A DIESEL - COND. D</v>
          </cell>
          <cell r="C4221" t="str">
            <v>hora</v>
          </cell>
          <cell r="D4221">
            <v>27.71</v>
          </cell>
          <cell r="E4221">
            <v>18.780841799709727</v>
          </cell>
        </row>
        <row r="4222">
          <cell r="A4222" t="str">
            <v>72.05.01.99.01</v>
          </cell>
          <cell r="B4222" t="str">
            <v>BOMBA DREN.SUBMER.ELETR.27M3/H COND. A</v>
          </cell>
          <cell r="C4222" t="str">
            <v>hora</v>
          </cell>
          <cell r="D4222">
            <v>16.16</v>
          </cell>
          <cell r="E4222">
            <v>10.950653120464443</v>
          </cell>
        </row>
        <row r="4223">
          <cell r="A4223" t="str">
            <v>72.05.01.99.02</v>
          </cell>
          <cell r="B4223" t="str">
            <v>BOMBA DREN.SUBMER.ELETR.27M3/H COND. B</v>
          </cell>
          <cell r="C4223" t="str">
            <v>hora</v>
          </cell>
          <cell r="D4223">
            <v>0.91</v>
          </cell>
          <cell r="E4223">
            <v>0.61683599419448476</v>
          </cell>
        </row>
        <row r="4224">
          <cell r="A4224" t="str">
            <v>72.05.01.99.03</v>
          </cell>
          <cell r="B4224" t="str">
            <v>BOMBA DREN.SUBMER.ELETR.27M3/H COND. C</v>
          </cell>
          <cell r="C4224" t="str">
            <v>hora</v>
          </cell>
          <cell r="D4224">
            <v>10.07</v>
          </cell>
          <cell r="E4224">
            <v>6.8287373004354146</v>
          </cell>
        </row>
        <row r="4225">
          <cell r="A4225" t="str">
            <v>72.05.01.99.04</v>
          </cell>
          <cell r="B4225" t="str">
            <v>BOMBA DREN.SUBMER.ELETR.27M3/H COND. D</v>
          </cell>
          <cell r="C4225" t="str">
            <v>hora</v>
          </cell>
          <cell r="D4225">
            <v>25.68</v>
          </cell>
          <cell r="E4225">
            <v>17.409288824383164</v>
          </cell>
        </row>
        <row r="4226">
          <cell r="A4226" t="str">
            <v>72.05.02.99.01</v>
          </cell>
          <cell r="B4226" t="str">
            <v>BOMBA DREN.SUBMER.ELETR.60M3/H COND. A</v>
          </cell>
          <cell r="C4226" t="str">
            <v>hora</v>
          </cell>
          <cell r="D4226">
            <v>16.7</v>
          </cell>
          <cell r="E4226">
            <v>11.320754716981133</v>
          </cell>
        </row>
        <row r="4227">
          <cell r="A4227" t="str">
            <v>72.05.02.99.02</v>
          </cell>
          <cell r="B4227" t="str">
            <v>BOMBA DREN.SUBMER.ELETR.60M3/H COND. B</v>
          </cell>
          <cell r="C4227" t="str">
            <v>hora</v>
          </cell>
          <cell r="D4227">
            <v>1.83</v>
          </cell>
          <cell r="E4227">
            <v>1.2409288824383164</v>
          </cell>
        </row>
        <row r="4228">
          <cell r="A4228" t="str">
            <v>72.05.02.99.03</v>
          </cell>
          <cell r="B4228" t="str">
            <v>BOMBA DREN.SUBMER.ELETR.60M3/H COND. C</v>
          </cell>
          <cell r="C4228" t="str">
            <v>hora</v>
          </cell>
          <cell r="D4228">
            <v>9.7100000000000009</v>
          </cell>
          <cell r="E4228">
            <v>6.5820029027576208</v>
          </cell>
        </row>
        <row r="4229">
          <cell r="A4229" t="str">
            <v>72.05.02.99.04</v>
          </cell>
          <cell r="B4229" t="str">
            <v>BOMBA DREN.SUBMER.ELETR.60M3/H COND. D</v>
          </cell>
          <cell r="C4229" t="str">
            <v>hora</v>
          </cell>
          <cell r="D4229">
            <v>25.32</v>
          </cell>
          <cell r="E4229">
            <v>17.16255442670537</v>
          </cell>
        </row>
        <row r="4230">
          <cell r="A4230" t="str">
            <v>72.05.03.99.01</v>
          </cell>
          <cell r="B4230" t="str">
            <v>BOMBA DREN.SUBMER.ELETR.144M3/H COND. A</v>
          </cell>
          <cell r="C4230" t="str">
            <v>hora</v>
          </cell>
          <cell r="D4230">
            <v>17.78</v>
          </cell>
          <cell r="E4230">
            <v>12.053701015965167</v>
          </cell>
        </row>
        <row r="4231">
          <cell r="A4231" t="str">
            <v>72.05.03.99.02</v>
          </cell>
          <cell r="B4231" t="str">
            <v>BOMBA DREN.SUBMER.ELETR.144M3/H COND. B</v>
          </cell>
          <cell r="C4231" t="str">
            <v>hora</v>
          </cell>
          <cell r="D4231">
            <v>3.64</v>
          </cell>
          <cell r="E4231">
            <v>2.467343976777939</v>
          </cell>
        </row>
        <row r="4232">
          <cell r="A4232" t="str">
            <v>72.05.03.99.03</v>
          </cell>
          <cell r="B4232" t="str">
            <v>BOMBA DREN.SUBMER.ELETR.144M3/H COND. C</v>
          </cell>
          <cell r="C4232" t="str">
            <v>hora</v>
          </cell>
          <cell r="D4232">
            <v>12.8</v>
          </cell>
          <cell r="E4232">
            <v>8.6792452830188687</v>
          </cell>
        </row>
        <row r="4233">
          <cell r="A4233" t="str">
            <v>72.05.03.99.04</v>
          </cell>
          <cell r="B4233" t="str">
            <v>BOMBA DREN.SUBMER.ELETR.144M3/H COND. D</v>
          </cell>
          <cell r="C4233" t="str">
            <v>hora</v>
          </cell>
          <cell r="D4233">
            <v>28.41</v>
          </cell>
          <cell r="E4233">
            <v>19.259796806966619</v>
          </cell>
        </row>
        <row r="4234">
          <cell r="A4234" t="str">
            <v>72.05.04.99.01</v>
          </cell>
          <cell r="B4234" t="str">
            <v>BOMBA DREN.SUBMER.ELETR.180M3/H COND. A</v>
          </cell>
          <cell r="C4234" t="str">
            <v>hora</v>
          </cell>
          <cell r="D4234">
            <v>19.399999999999999</v>
          </cell>
          <cell r="E4234">
            <v>13.149492017416547</v>
          </cell>
        </row>
        <row r="4235">
          <cell r="A4235" t="str">
            <v>72.05.04.99.02</v>
          </cell>
          <cell r="B4235" t="str">
            <v>BOMBA DREN.SUBMER.ELETR.180M3/H COND. B</v>
          </cell>
          <cell r="C4235" t="str">
            <v>hora</v>
          </cell>
          <cell r="D4235">
            <v>6.36</v>
          </cell>
          <cell r="E4235">
            <v>4.3105950653120475</v>
          </cell>
        </row>
        <row r="4236">
          <cell r="A4236" t="str">
            <v>72.05.04.99.03</v>
          </cell>
          <cell r="B4236" t="str">
            <v>BOMBA DREN.SUBMER.ELETR.180M3/H COND. C</v>
          </cell>
          <cell r="C4236" t="str">
            <v>hora</v>
          </cell>
          <cell r="D4236">
            <v>16.809999999999999</v>
          </cell>
          <cell r="E4236">
            <v>11.393323657474602</v>
          </cell>
        </row>
        <row r="4237">
          <cell r="A4237" t="str">
            <v>72.05.04.99.04</v>
          </cell>
          <cell r="B4237" t="str">
            <v>BOMBA DREN.SUBMER.ELETR.180M3/H COND. D</v>
          </cell>
          <cell r="C4237" t="str">
            <v>hora</v>
          </cell>
          <cell r="D4237">
            <v>32.42</v>
          </cell>
          <cell r="E4237">
            <v>21.973875181422354</v>
          </cell>
        </row>
        <row r="4238">
          <cell r="A4238" t="str">
            <v>72.05.05.99.01</v>
          </cell>
          <cell r="B4238" t="str">
            <v>BOMBA DREN.SUB.GAS.60.000L/H COND. A</v>
          </cell>
          <cell r="C4238" t="str">
            <v>hora</v>
          </cell>
          <cell r="D4238">
            <v>15.96</v>
          </cell>
          <cell r="E4238">
            <v>10.820029027576199</v>
          </cell>
        </row>
        <row r="4239">
          <cell r="A4239" t="str">
            <v>72.05.05.99.02</v>
          </cell>
          <cell r="B4239" t="str">
            <v>BOMBA DREN.SUB.GAS.60.000L/H COND. B</v>
          </cell>
          <cell r="C4239" t="str">
            <v>hora</v>
          </cell>
          <cell r="D4239">
            <v>0.59</v>
          </cell>
          <cell r="E4239">
            <v>0.39912917271407844</v>
          </cell>
        </row>
        <row r="4240">
          <cell r="A4240" t="str">
            <v>72.05.05.99.03</v>
          </cell>
          <cell r="B4240" t="str">
            <v>BOMBA DREN.SUB.GAS.60.000L/H COND. C</v>
          </cell>
          <cell r="C4240" t="str">
            <v>hora</v>
          </cell>
          <cell r="D4240">
            <v>6.13</v>
          </cell>
          <cell r="E4240">
            <v>4.1582002902757624</v>
          </cell>
        </row>
        <row r="4241">
          <cell r="A4241" t="str">
            <v>72.05.05.99.04</v>
          </cell>
          <cell r="B4241" t="str">
            <v>BOMBA DREN.SUB.GAS.60.000L/H COND. D</v>
          </cell>
          <cell r="C4241" t="str">
            <v>hora</v>
          </cell>
          <cell r="D4241">
            <v>21.74</v>
          </cell>
          <cell r="E4241">
            <v>14.738751814223512</v>
          </cell>
        </row>
        <row r="4242">
          <cell r="A4242" t="str">
            <v>72.06.01.99.01</v>
          </cell>
          <cell r="B4242" t="str">
            <v>BOMBA INJ.PROJ.NATA CIM.ARG.1M3/H COND.A</v>
          </cell>
          <cell r="C4242" t="str">
            <v>hora</v>
          </cell>
          <cell r="D4242">
            <v>38.32</v>
          </cell>
          <cell r="E4242">
            <v>25.972423802612482</v>
          </cell>
        </row>
        <row r="4243">
          <cell r="A4243" t="str">
            <v>72.06.01.99.02</v>
          </cell>
          <cell r="B4243" t="str">
            <v>BOMBA INJ.PROJ.NATA CIM.ARG.1M3/H COND.B</v>
          </cell>
          <cell r="C4243" t="str">
            <v>hora</v>
          </cell>
          <cell r="D4243">
            <v>27.39</v>
          </cell>
          <cell r="E4243">
            <v>18.563134978229318</v>
          </cell>
        </row>
        <row r="4244">
          <cell r="A4244" t="str">
            <v>72.06.01.99.03</v>
          </cell>
          <cell r="B4244" t="str">
            <v>BOMBA INJ.PROJ.NATA CIM.ARG.1M3/H COND.C</v>
          </cell>
          <cell r="C4244" t="str">
            <v>hora</v>
          </cell>
          <cell r="D4244">
            <v>99.99</v>
          </cell>
          <cell r="E4244">
            <v>67.77213352685051</v>
          </cell>
        </row>
        <row r="4245">
          <cell r="A4245" t="str">
            <v>72.06.01.99.04</v>
          </cell>
          <cell r="B4245" t="str">
            <v>BOMBA INJ.PROJ.NATA CIM.ARG.1M3/H COND.D</v>
          </cell>
          <cell r="C4245" t="str">
            <v>hora</v>
          </cell>
          <cell r="D4245">
            <v>124.26</v>
          </cell>
          <cell r="E4245">
            <v>84.223512336719892</v>
          </cell>
        </row>
        <row r="4246">
          <cell r="A4246" t="str">
            <v>72.06.02.99.01</v>
          </cell>
          <cell r="B4246" t="str">
            <v>BOMBA INJ.PROJ.NATA CIM.ARG.3M3/H COND.A</v>
          </cell>
          <cell r="C4246" t="str">
            <v>hora</v>
          </cell>
          <cell r="D4246">
            <v>29.95</v>
          </cell>
          <cell r="E4246">
            <v>20.297532656023222</v>
          </cell>
        </row>
        <row r="4247">
          <cell r="A4247" t="str">
            <v>72.06.02.99.02</v>
          </cell>
          <cell r="B4247" t="str">
            <v>BOMBA INJ.PROJ.NATA CIM.ARG.3M3/H COND.B</v>
          </cell>
          <cell r="C4247" t="str">
            <v>hora</v>
          </cell>
          <cell r="D4247">
            <v>11.06</v>
          </cell>
          <cell r="E4247">
            <v>7.4963715529753268</v>
          </cell>
        </row>
        <row r="4248">
          <cell r="A4248" t="str">
            <v>72.06.02.99.03</v>
          </cell>
          <cell r="B4248" t="str">
            <v>BOMBA INJ.PROJ.NATA CIM.ARG.3M3/H COND.C</v>
          </cell>
          <cell r="C4248" t="str">
            <v>hora</v>
          </cell>
          <cell r="D4248">
            <v>68.58</v>
          </cell>
          <cell r="E4248">
            <v>46.487663280116116</v>
          </cell>
        </row>
        <row r="4249">
          <cell r="A4249" t="str">
            <v>72.06.02.99.04</v>
          </cell>
          <cell r="B4249" t="str">
            <v>BOMBA INJ.PROJ.NATA CIM.ARG.3M3/H COND.D</v>
          </cell>
          <cell r="C4249" t="str">
            <v>hora</v>
          </cell>
          <cell r="D4249">
            <v>92.86</v>
          </cell>
          <cell r="E4249">
            <v>62.939042089985492</v>
          </cell>
        </row>
        <row r="4250">
          <cell r="A4250" t="str">
            <v>72.06.03.99.01</v>
          </cell>
          <cell r="B4250" t="str">
            <v>BOM.INJ.PROJ.CONCR.35M3/H COND. A</v>
          </cell>
          <cell r="C4250" t="str">
            <v>hora</v>
          </cell>
          <cell r="D4250">
            <v>32.93</v>
          </cell>
          <cell r="E4250">
            <v>22.322206095791003</v>
          </cell>
        </row>
        <row r="4251">
          <cell r="A4251" t="str">
            <v>72.06.03.99.02</v>
          </cell>
          <cell r="B4251" t="str">
            <v>BOM.INJ.PROJ.CONCR.35M3/H COND. B</v>
          </cell>
          <cell r="C4251" t="str">
            <v>hora</v>
          </cell>
          <cell r="D4251">
            <v>16.88</v>
          </cell>
          <cell r="E4251">
            <v>11.44412191582003</v>
          </cell>
        </row>
        <row r="4252">
          <cell r="A4252" t="str">
            <v>72.06.03.99.03</v>
          </cell>
          <cell r="B4252" t="str">
            <v>BOM.INJ.PROJ.CONCR.35M3/H COND. C</v>
          </cell>
          <cell r="C4252" t="str">
            <v>hora</v>
          </cell>
          <cell r="D4252">
            <v>133.29</v>
          </cell>
          <cell r="E4252">
            <v>90.34833091436866</v>
          </cell>
        </row>
        <row r="4253">
          <cell r="A4253" t="str">
            <v>72.06.03.99.04</v>
          </cell>
          <cell r="B4253" t="str">
            <v>BOM.INJ.PROJ.CONCR.35M3/H COND. D</v>
          </cell>
          <cell r="C4253" t="str">
            <v>hora</v>
          </cell>
          <cell r="D4253">
            <v>157.56</v>
          </cell>
          <cell r="E4253">
            <v>106.79970972423803</v>
          </cell>
        </row>
        <row r="4254">
          <cell r="A4254" t="str">
            <v>72.06.04.99.01</v>
          </cell>
          <cell r="B4254" t="str">
            <v>BOMBA PROJECAO DE CONC.MAN.10M3/H COND.A</v>
          </cell>
          <cell r="C4254" t="str">
            <v>hora</v>
          </cell>
          <cell r="D4254">
            <v>35.909999999999997</v>
          </cell>
          <cell r="E4254">
            <v>24.339622641509436</v>
          </cell>
        </row>
        <row r="4255">
          <cell r="A4255" t="str">
            <v>72.06.04.99.02</v>
          </cell>
          <cell r="B4255" t="str">
            <v>BOMBA PROJECAO DE CONC.MAN.10M3/H COND.B</v>
          </cell>
          <cell r="C4255" t="str">
            <v>hora</v>
          </cell>
          <cell r="D4255">
            <v>22.69</v>
          </cell>
          <cell r="E4255">
            <v>15.37735849056604</v>
          </cell>
        </row>
        <row r="4256">
          <cell r="A4256" t="str">
            <v>72.06.04.99.03</v>
          </cell>
          <cell r="B4256" t="str">
            <v>BOMBA PROJECAO DE CONC.MAN.10M3/H COND.C</v>
          </cell>
          <cell r="C4256" t="str">
            <v>hora</v>
          </cell>
          <cell r="D4256">
            <v>139.09</v>
          </cell>
          <cell r="E4256">
            <v>94.274310595065316</v>
          </cell>
        </row>
        <row r="4257">
          <cell r="A4257" t="str">
            <v>72.06.04.99.04</v>
          </cell>
          <cell r="B4257" t="str">
            <v>BOMBA PROJECAO DE CONC.MAN.10M3/H COND.D</v>
          </cell>
          <cell r="C4257" t="str">
            <v>hora</v>
          </cell>
          <cell r="D4257">
            <v>163.36000000000001</v>
          </cell>
          <cell r="E4257">
            <v>110.72568940493471</v>
          </cell>
        </row>
        <row r="4258">
          <cell r="A4258" t="str">
            <v>72.06.05.99.01</v>
          </cell>
          <cell r="B4258" t="str">
            <v>BOM.PROJ.CONC.C/LANCA TEL.23M3/H COND.A</v>
          </cell>
          <cell r="C4258" t="str">
            <v>hora</v>
          </cell>
          <cell r="D4258">
            <v>51.44</v>
          </cell>
          <cell r="E4258">
            <v>34.86937590711176</v>
          </cell>
        </row>
        <row r="4259">
          <cell r="A4259" t="str">
            <v>72.06.05.99.02</v>
          </cell>
          <cell r="B4259" t="str">
            <v>BOM.PROJ.CONC.C/LANCA TEL.23M3/H COND.B</v>
          </cell>
          <cell r="C4259" t="str">
            <v>hora</v>
          </cell>
          <cell r="D4259">
            <v>52.99</v>
          </cell>
          <cell r="E4259">
            <v>35.91436865021771</v>
          </cell>
        </row>
        <row r="4260">
          <cell r="A4260" t="str">
            <v>72.06.05.99.03</v>
          </cell>
          <cell r="B4260" t="str">
            <v>BOM.PROJ.CONC.C/LANCA TEL.23M3/H COND.C</v>
          </cell>
          <cell r="C4260" t="str">
            <v>hora</v>
          </cell>
          <cell r="D4260">
            <v>381.23</v>
          </cell>
          <cell r="E4260">
            <v>258.40348330914372</v>
          </cell>
        </row>
        <row r="4261">
          <cell r="A4261" t="str">
            <v>72.06.05.99.04</v>
          </cell>
          <cell r="B4261" t="str">
            <v>BOM.PROJ.CONC.C/LANCA TEL 23M3/H COND.D</v>
          </cell>
          <cell r="C4261" t="str">
            <v>hora</v>
          </cell>
          <cell r="D4261">
            <v>405.51</v>
          </cell>
          <cell r="E4261">
            <v>274.8621190130624</v>
          </cell>
        </row>
        <row r="4262">
          <cell r="A4262" t="str">
            <v>72.07.01.99.01</v>
          </cell>
          <cell r="B4262" t="str">
            <v>BOMBA HIDRAULICA PARA PROTENSAO COND.A</v>
          </cell>
          <cell r="C4262" t="str">
            <v>hora</v>
          </cell>
          <cell r="D4262">
            <v>26.65</v>
          </cell>
          <cell r="E4262">
            <v>18.062409288824384</v>
          </cell>
        </row>
        <row r="4263">
          <cell r="A4263" t="str">
            <v>72.07.01.99.02</v>
          </cell>
          <cell r="B4263" t="str">
            <v>BOMBA HIDRAULICA PARA PROTENSAO COND.B</v>
          </cell>
          <cell r="C4263" t="str">
            <v>hora</v>
          </cell>
          <cell r="D4263">
            <v>5.2</v>
          </cell>
          <cell r="E4263">
            <v>3.526850507982584</v>
          </cell>
        </row>
        <row r="4264">
          <cell r="A4264" t="str">
            <v>72.07.01.99.03</v>
          </cell>
          <cell r="B4264" t="str">
            <v>BOMBA HIDRAULICA PARA PROTENSAO COND.C</v>
          </cell>
          <cell r="C4264" t="str">
            <v>hora</v>
          </cell>
          <cell r="D4264">
            <v>5.62</v>
          </cell>
          <cell r="E4264">
            <v>3.8098693759071121</v>
          </cell>
        </row>
        <row r="4265">
          <cell r="A4265" t="str">
            <v>72.07.01.99.04</v>
          </cell>
          <cell r="B4265" t="str">
            <v>BOMBA HIDRAULICA PARA PROTENSAO COND.D</v>
          </cell>
          <cell r="C4265" t="str">
            <v>hora</v>
          </cell>
          <cell r="D4265">
            <v>29.9</v>
          </cell>
          <cell r="E4265">
            <v>20.268505079825836</v>
          </cell>
        </row>
        <row r="4266">
          <cell r="A4266" t="str">
            <v>72.07.02.99.01</v>
          </cell>
          <cell r="B4266" t="str">
            <v>MACACO PARA PROTENSAO AU-1 COND. A</v>
          </cell>
          <cell r="C4266" t="str">
            <v>hora</v>
          </cell>
          <cell r="D4266">
            <v>2.09</v>
          </cell>
          <cell r="E4266">
            <v>1.4150943396226416</v>
          </cell>
        </row>
        <row r="4267">
          <cell r="A4267" t="str">
            <v>72.07.02.99.02</v>
          </cell>
          <cell r="B4267" t="str">
            <v>MACACO PARA PROTENSAO AU-1 COND. B</v>
          </cell>
          <cell r="C4267" t="str">
            <v>hora</v>
          </cell>
          <cell r="D4267">
            <v>4.57</v>
          </cell>
          <cell r="E4267">
            <v>3.0986937590711174</v>
          </cell>
        </row>
        <row r="4268">
          <cell r="A4268" t="str">
            <v>72.07.02.99.03</v>
          </cell>
          <cell r="B4268" t="str">
            <v>MACACO PARA PROTENSAO AU-1 COND. C</v>
          </cell>
          <cell r="C4268" t="str">
            <v>hora</v>
          </cell>
          <cell r="D4268">
            <v>4.57</v>
          </cell>
          <cell r="E4268">
            <v>3.0986937590711174</v>
          </cell>
        </row>
        <row r="4269">
          <cell r="A4269" t="str">
            <v>72.07.02.99.04</v>
          </cell>
          <cell r="B4269" t="str">
            <v>MACACO PARA PROTENCAO AU-1 COND. D</v>
          </cell>
          <cell r="C4269" t="str">
            <v>hora</v>
          </cell>
          <cell r="D4269">
            <v>4.57</v>
          </cell>
          <cell r="E4269">
            <v>3.0986937590711174</v>
          </cell>
        </row>
        <row r="4270">
          <cell r="A4270" t="str">
            <v>72.07.03.99.01</v>
          </cell>
          <cell r="B4270" t="str">
            <v>MACACO PROTENSAO AU-5 COND. A</v>
          </cell>
          <cell r="C4270" t="str">
            <v>hora</v>
          </cell>
          <cell r="D4270">
            <v>2.0099999999999998</v>
          </cell>
          <cell r="E4270">
            <v>1.3642960812772134</v>
          </cell>
        </row>
        <row r="4271">
          <cell r="A4271" t="str">
            <v>72.07.03.99.02</v>
          </cell>
          <cell r="B4271" t="str">
            <v>MACACO PROTENSAO AU-5 COND. B</v>
          </cell>
          <cell r="C4271" t="str">
            <v>hora</v>
          </cell>
          <cell r="D4271">
            <v>4.4000000000000004</v>
          </cell>
          <cell r="E4271">
            <v>2.9825834542815679</v>
          </cell>
        </row>
        <row r="4272">
          <cell r="A4272" t="str">
            <v>72.07.03.99.03</v>
          </cell>
          <cell r="B4272" t="str">
            <v>MACACO PROTENSAO AU-5 COND. C</v>
          </cell>
          <cell r="C4272" t="str">
            <v>hora</v>
          </cell>
          <cell r="D4272">
            <v>4.4000000000000004</v>
          </cell>
          <cell r="E4272">
            <v>2.9825834542815679</v>
          </cell>
        </row>
        <row r="4273">
          <cell r="A4273" t="str">
            <v>72.07.03.99.04</v>
          </cell>
          <cell r="B4273" t="str">
            <v>MACACO PROTENSAO AU-5 COND. D</v>
          </cell>
          <cell r="C4273" t="str">
            <v>hora</v>
          </cell>
          <cell r="D4273">
            <v>4.4000000000000004</v>
          </cell>
          <cell r="E4273">
            <v>2.9825834542815679</v>
          </cell>
        </row>
        <row r="4274">
          <cell r="A4274" t="str">
            <v>72.07.06.99.01</v>
          </cell>
          <cell r="B4274" t="str">
            <v>MACACO PROTENSAO S-6 COND. A</v>
          </cell>
          <cell r="C4274" t="str">
            <v>hora</v>
          </cell>
          <cell r="D4274">
            <v>2.19</v>
          </cell>
          <cell r="E4274">
            <v>1.4876632801161103</v>
          </cell>
        </row>
        <row r="4275">
          <cell r="A4275" t="str">
            <v>72.07.06.99.02</v>
          </cell>
          <cell r="B4275" t="str">
            <v>MACACO PROTENSAO S-6 COND. B</v>
          </cell>
          <cell r="C4275" t="str">
            <v>hora</v>
          </cell>
          <cell r="D4275">
            <v>4.8</v>
          </cell>
          <cell r="E4275">
            <v>3.2510885341074025</v>
          </cell>
        </row>
        <row r="4276">
          <cell r="A4276" t="str">
            <v>72.07.06.99.03</v>
          </cell>
          <cell r="B4276" t="str">
            <v>MACACO PROTENSAO S-6 COND. C</v>
          </cell>
          <cell r="C4276" t="str">
            <v>hora</v>
          </cell>
          <cell r="D4276">
            <v>4.8</v>
          </cell>
          <cell r="E4276">
            <v>3.2510885341074025</v>
          </cell>
        </row>
        <row r="4277">
          <cell r="A4277" t="str">
            <v>72.07.06.99.04</v>
          </cell>
          <cell r="B4277" t="str">
            <v>MACACO PROTENSAO S-6 COND. D</v>
          </cell>
          <cell r="C4277" t="str">
            <v>hora</v>
          </cell>
          <cell r="D4277">
            <v>4.8</v>
          </cell>
          <cell r="E4277">
            <v>3.2510885341074025</v>
          </cell>
        </row>
        <row r="4278">
          <cell r="A4278" t="str">
            <v>72.07.07.99.01</v>
          </cell>
          <cell r="B4278" t="str">
            <v>MACACO PROTENSAO K-350 COND. A</v>
          </cell>
          <cell r="C4278" t="str">
            <v>hora</v>
          </cell>
          <cell r="D4278">
            <v>2.5099999999999998</v>
          </cell>
          <cell r="E4278">
            <v>1.6981132075471699</v>
          </cell>
        </row>
        <row r="4279">
          <cell r="A4279" t="str">
            <v>72.07.07.99.02</v>
          </cell>
          <cell r="B4279" t="str">
            <v>MACACO PROTENSAO K-350 COND. B</v>
          </cell>
          <cell r="C4279" t="str">
            <v>hora</v>
          </cell>
          <cell r="D4279">
            <v>5.49</v>
          </cell>
          <cell r="E4279">
            <v>3.7227866473149493</v>
          </cell>
        </row>
        <row r="4280">
          <cell r="A4280" t="str">
            <v>72.07.07.99.03</v>
          </cell>
          <cell r="B4280" t="str">
            <v>MACACO PROTENSAO K-350 COND. C</v>
          </cell>
          <cell r="C4280" t="str">
            <v>hora</v>
          </cell>
          <cell r="D4280">
            <v>5.49</v>
          </cell>
          <cell r="E4280">
            <v>3.7227866473149493</v>
          </cell>
        </row>
        <row r="4281">
          <cell r="A4281" t="str">
            <v>72.07.07.99.04</v>
          </cell>
          <cell r="B4281" t="str">
            <v>MACACO PROTENSAO K-350 COND. D</v>
          </cell>
          <cell r="C4281" t="str">
            <v>hora</v>
          </cell>
          <cell r="D4281">
            <v>5.49</v>
          </cell>
          <cell r="E4281">
            <v>3.7227866473149493</v>
          </cell>
        </row>
        <row r="4282">
          <cell r="A4282" t="str">
            <v>72.08.01.99.01</v>
          </cell>
          <cell r="B4282" t="str">
            <v>CAMINHAO IRRIGADEIRA 6000L COND. A</v>
          </cell>
          <cell r="C4282" t="str">
            <v>hora</v>
          </cell>
          <cell r="D4282">
            <v>42.3</v>
          </cell>
          <cell r="E4282">
            <v>28.67198838896952</v>
          </cell>
        </row>
        <row r="4283">
          <cell r="A4283" t="str">
            <v>72.08.01.99.02</v>
          </cell>
          <cell r="B4283" t="str">
            <v>CAMINHAO IRRIGADEIRA 6000L COND. B</v>
          </cell>
          <cell r="C4283" t="str">
            <v>hora</v>
          </cell>
          <cell r="D4283">
            <v>36.26</v>
          </cell>
          <cell r="E4283">
            <v>24.579100145137883</v>
          </cell>
        </row>
        <row r="4284">
          <cell r="A4284" t="str">
            <v>72.08.01.99.03</v>
          </cell>
          <cell r="B4284" t="str">
            <v>CAMINHAO IRRIGADEIRA 6000L COND. C</v>
          </cell>
          <cell r="C4284" t="str">
            <v>hora</v>
          </cell>
          <cell r="D4284">
            <v>119.9</v>
          </cell>
          <cell r="E4284">
            <v>81.269956458635704</v>
          </cell>
        </row>
        <row r="4285">
          <cell r="A4285" t="str">
            <v>72.08.01.99.04</v>
          </cell>
          <cell r="B4285" t="str">
            <v>CAMINHAO IRRIGADEIRA 6000L COND. D</v>
          </cell>
          <cell r="C4285" t="str">
            <v>hora</v>
          </cell>
          <cell r="D4285">
            <v>144.74</v>
          </cell>
          <cell r="E4285">
            <v>98.105950653120473</v>
          </cell>
        </row>
        <row r="4286">
          <cell r="A4286" t="str">
            <v>72.08.01.99.05</v>
          </cell>
          <cell r="B4286" t="str">
            <v>CAMINHAO IRRIGADEIRA 6000L COND. E</v>
          </cell>
          <cell r="C4286" t="str">
            <v>km</v>
          </cell>
          <cell r="D4286">
            <v>2.72</v>
          </cell>
          <cell r="E4286">
            <v>1.8432510885341076</v>
          </cell>
        </row>
        <row r="4287">
          <cell r="A4287" t="str">
            <v>72.08.02.99.01</v>
          </cell>
          <cell r="B4287" t="str">
            <v>CAMINHAO IRRIGADEIRA 9000L COND. A</v>
          </cell>
          <cell r="C4287" t="str">
            <v>hora</v>
          </cell>
          <cell r="D4287">
            <v>44.99</v>
          </cell>
          <cell r="E4287">
            <v>30.493468795355593</v>
          </cell>
        </row>
        <row r="4288">
          <cell r="A4288" t="str">
            <v>72.08.02.99.02</v>
          </cell>
          <cell r="B4288" t="str">
            <v>CAMINHAO IRRIGADEIRA 9000L COND. B</v>
          </cell>
          <cell r="C4288" t="str">
            <v>hora</v>
          </cell>
          <cell r="D4288">
            <v>41.83</v>
          </cell>
          <cell r="E4288">
            <v>28.352685050798261</v>
          </cell>
        </row>
        <row r="4289">
          <cell r="A4289" t="str">
            <v>72.08.02.99.03</v>
          </cell>
          <cell r="B4289" t="str">
            <v>CAMINHAO IRRIGADEIRA 9000L COND. C</v>
          </cell>
          <cell r="C4289" t="str">
            <v>hora</v>
          </cell>
          <cell r="D4289">
            <v>130.72</v>
          </cell>
          <cell r="E4289">
            <v>88.606676342525404</v>
          </cell>
        </row>
        <row r="4290">
          <cell r="A4290" t="str">
            <v>72.08.02.99.04</v>
          </cell>
          <cell r="B4290" t="str">
            <v>CAMINHAO IRRIGADEIRA 9000L COND. D</v>
          </cell>
          <cell r="C4290" t="str">
            <v>hora</v>
          </cell>
          <cell r="D4290">
            <v>155.56</v>
          </cell>
          <cell r="E4290">
            <v>105.44267053701017</v>
          </cell>
        </row>
        <row r="4291">
          <cell r="A4291" t="str">
            <v>72.08.02.99.05</v>
          </cell>
          <cell r="B4291" t="str">
            <v>CAMINHAO IRRIGADEIRA 9000L COND. E</v>
          </cell>
          <cell r="C4291" t="str">
            <v>km</v>
          </cell>
          <cell r="D4291">
            <v>2.92</v>
          </cell>
          <cell r="E4291">
            <v>1.9811320754716983</v>
          </cell>
        </row>
        <row r="4292">
          <cell r="A4292" t="str">
            <v>72.09.01.99.01</v>
          </cell>
          <cell r="B4292" t="str">
            <v>CAMINHAO BASCULANTE 5M3 COND. A</v>
          </cell>
          <cell r="C4292" t="str">
            <v>hora</v>
          </cell>
          <cell r="D4292">
            <v>41.84</v>
          </cell>
          <cell r="E4292">
            <v>28.359941944847606</v>
          </cell>
        </row>
        <row r="4293">
          <cell r="A4293" t="str">
            <v>72.09.01.99.02</v>
          </cell>
          <cell r="B4293" t="str">
            <v>CAMINHAO BASCULANTE 5M3 COND. B</v>
          </cell>
          <cell r="C4293" t="str">
            <v>hora</v>
          </cell>
          <cell r="D4293">
            <v>33.479999999999997</v>
          </cell>
          <cell r="E4293">
            <v>22.692307692307693</v>
          </cell>
        </row>
        <row r="4294">
          <cell r="A4294" t="str">
            <v>72.09.01.99.03</v>
          </cell>
          <cell r="B4294" t="str">
            <v>CAMINHAO BASCULANTE 5M3 COND. C</v>
          </cell>
          <cell r="C4294" t="str">
            <v>hora</v>
          </cell>
          <cell r="D4294">
            <v>113.41</v>
          </cell>
          <cell r="E4294">
            <v>76.87227866473151</v>
          </cell>
        </row>
        <row r="4295">
          <cell r="A4295" t="str">
            <v>72.09.01.99.04</v>
          </cell>
          <cell r="B4295" t="str">
            <v>CAMINHAO BASCULANTE 5M3 COND. D</v>
          </cell>
          <cell r="C4295" t="str">
            <v>hora</v>
          </cell>
          <cell r="D4295">
            <v>138.25</v>
          </cell>
          <cell r="E4295">
            <v>93.708272859216265</v>
          </cell>
        </row>
        <row r="4296">
          <cell r="A4296" t="str">
            <v>72.09.01.99.05</v>
          </cell>
          <cell r="B4296" t="str">
            <v>CAMINHAO BASCULANTE 5M3 COND. E</v>
          </cell>
          <cell r="C4296" t="str">
            <v>km</v>
          </cell>
          <cell r="D4296">
            <v>2.6</v>
          </cell>
          <cell r="E4296">
            <v>1.763425253991292</v>
          </cell>
        </row>
        <row r="4297">
          <cell r="A4297" t="str">
            <v>72.09.02.99.01</v>
          </cell>
          <cell r="B4297" t="str">
            <v>CAMINHAO BASCULANTE 8M3 COND. A</v>
          </cell>
          <cell r="C4297" t="str">
            <v>hora</v>
          </cell>
          <cell r="D4297">
            <v>37.11</v>
          </cell>
          <cell r="E4297">
            <v>25.152394775036285</v>
          </cell>
        </row>
        <row r="4298">
          <cell r="A4298" t="str">
            <v>72.09.02.99.02</v>
          </cell>
          <cell r="B4298" t="str">
            <v>CAMINHAO BASCULANTE 8M3 COND. B</v>
          </cell>
          <cell r="C4298" t="str">
            <v>hora</v>
          </cell>
          <cell r="D4298">
            <v>24.15</v>
          </cell>
          <cell r="E4298">
            <v>16.371552975326562</v>
          </cell>
        </row>
        <row r="4299">
          <cell r="A4299" t="str">
            <v>72.09.02.99.03</v>
          </cell>
          <cell r="B4299" t="str">
            <v>CAMINHAO BASCULANTE 8M3 COND. C</v>
          </cell>
          <cell r="C4299" t="str">
            <v>hora</v>
          </cell>
          <cell r="D4299">
            <v>135.28</v>
          </cell>
          <cell r="E4299">
            <v>91.698113207547181</v>
          </cell>
        </row>
        <row r="4300">
          <cell r="A4300" t="str">
            <v>72.09.02.99.04</v>
          </cell>
          <cell r="B4300" t="str">
            <v>CAMINHAO BASCULANTE 8M3 COND. D</v>
          </cell>
          <cell r="C4300" t="str">
            <v>hora</v>
          </cell>
          <cell r="D4300">
            <v>160.12</v>
          </cell>
          <cell r="E4300">
            <v>108.53410740203194</v>
          </cell>
        </row>
        <row r="4301">
          <cell r="A4301" t="str">
            <v>72.09.02.99.05</v>
          </cell>
          <cell r="B4301" t="str">
            <v>CAMINHAO BASCULANTE 8M3 COND. E</v>
          </cell>
          <cell r="C4301" t="str">
            <v>km</v>
          </cell>
          <cell r="D4301">
            <v>3.01</v>
          </cell>
          <cell r="E4301">
            <v>2.0391872278664733</v>
          </cell>
        </row>
        <row r="4302">
          <cell r="A4302" t="str">
            <v>72.09.04.99.01</v>
          </cell>
          <cell r="B4302" t="str">
            <v>CHAS.BASC.12M3 C-A</v>
          </cell>
          <cell r="C4302" t="str">
            <v>hora</v>
          </cell>
          <cell r="D4302">
            <v>45.9</v>
          </cell>
          <cell r="E4302">
            <v>31.110304789550074</v>
          </cell>
        </row>
        <row r="4303">
          <cell r="A4303" t="str">
            <v>72.09.04.99.02</v>
          </cell>
          <cell r="B4303" t="str">
            <v>CHAS.BASC.12M3 C-B</v>
          </cell>
          <cell r="C4303" t="str">
            <v>hora</v>
          </cell>
          <cell r="D4303">
            <v>41.47</v>
          </cell>
          <cell r="E4303">
            <v>28.105950653120466</v>
          </cell>
        </row>
        <row r="4304">
          <cell r="A4304" t="str">
            <v>72.09.04.99.03</v>
          </cell>
          <cell r="B4304" t="str">
            <v>CHAS.BASC.12M3 C-C</v>
          </cell>
          <cell r="C4304" t="str">
            <v>hora</v>
          </cell>
          <cell r="D4304">
            <v>152.6</v>
          </cell>
          <cell r="E4304">
            <v>103.43251088534109</v>
          </cell>
        </row>
        <row r="4305">
          <cell r="A4305" t="str">
            <v>72.09.04.99.04</v>
          </cell>
          <cell r="B4305" t="str">
            <v>CAMINHAO BASCULANTE 12M3 COND. D</v>
          </cell>
          <cell r="C4305" t="str">
            <v>hora</v>
          </cell>
          <cell r="D4305">
            <v>177.43</v>
          </cell>
          <cell r="E4305">
            <v>120.26850507982584</v>
          </cell>
        </row>
        <row r="4306">
          <cell r="A4306" t="str">
            <v>72.09.04.99.05</v>
          </cell>
          <cell r="B4306" t="str">
            <v>CHAS.BASC.12M3 C-E</v>
          </cell>
          <cell r="C4306" t="str">
            <v>km</v>
          </cell>
          <cell r="D4306">
            <v>3.34</v>
          </cell>
          <cell r="E4306">
            <v>2.2641509433962268</v>
          </cell>
        </row>
        <row r="4307">
          <cell r="A4307" t="str">
            <v>72.10.01.99.01</v>
          </cell>
          <cell r="B4307" t="str">
            <v>CAMINHAO BASC.FORA ESTR. 18,3M3 COND. A</v>
          </cell>
          <cell r="C4307" t="str">
            <v>hora</v>
          </cell>
          <cell r="D4307">
            <v>79.19</v>
          </cell>
          <cell r="E4307">
            <v>53.679245283018872</v>
          </cell>
        </row>
        <row r="4308">
          <cell r="A4308" t="str">
            <v>72.10.01.99.02</v>
          </cell>
          <cell r="B4308" t="str">
            <v>CAMINHAO BASC. FORA ESTR. 18,3M3 COND. B</v>
          </cell>
          <cell r="C4308" t="str">
            <v>hora</v>
          </cell>
          <cell r="D4308">
            <v>85.69</v>
          </cell>
          <cell r="E4308">
            <v>58.084179970972436</v>
          </cell>
        </row>
        <row r="4309">
          <cell r="A4309" t="str">
            <v>72.10.01.99.03</v>
          </cell>
          <cell r="B4309" t="str">
            <v>CAMINHAO BASC. FORA ESTR. 18.3M3 COND. C</v>
          </cell>
          <cell r="C4309" t="str">
            <v>hora</v>
          </cell>
          <cell r="D4309">
            <v>276.67</v>
          </cell>
          <cell r="E4309">
            <v>187.53265602322207</v>
          </cell>
        </row>
        <row r="4310">
          <cell r="A4310" t="str">
            <v>72.10.01.99.04</v>
          </cell>
          <cell r="B4310" t="str">
            <v>CAMINHAO BASC.FORA ESTR. 18,3M3 COND. D</v>
          </cell>
          <cell r="C4310" t="str">
            <v>hora</v>
          </cell>
          <cell r="D4310">
            <v>308.83999999999997</v>
          </cell>
          <cell r="E4310">
            <v>209.33962264150946</v>
          </cell>
        </row>
        <row r="4311">
          <cell r="A4311" t="str">
            <v>72.10.01.99.05</v>
          </cell>
          <cell r="B4311" t="str">
            <v>CAMINHAO BASC.FORA ESTR.18,3M3 COND. E</v>
          </cell>
          <cell r="C4311" t="str">
            <v>km</v>
          </cell>
          <cell r="D4311">
            <v>5.8</v>
          </cell>
          <cell r="E4311">
            <v>3.933236574746009</v>
          </cell>
        </row>
        <row r="4312">
          <cell r="A4312" t="str">
            <v>72.11.01.99.01</v>
          </cell>
          <cell r="B4312" t="str">
            <v>CAMINHAO BETONEIRA 5M3 COND. A</v>
          </cell>
          <cell r="C4312" t="str">
            <v>hora</v>
          </cell>
          <cell r="D4312">
            <v>52.17</v>
          </cell>
          <cell r="E4312">
            <v>35.362844702467342</v>
          </cell>
        </row>
        <row r="4313">
          <cell r="A4313" t="str">
            <v>72.11.01.99.02</v>
          </cell>
          <cell r="B4313" t="str">
            <v>CAMINHAO BETONEIRA 5M3 COND. B</v>
          </cell>
          <cell r="C4313" t="str">
            <v>hora</v>
          </cell>
          <cell r="D4313">
            <v>53.81</v>
          </cell>
          <cell r="E4313">
            <v>36.47314949201742</v>
          </cell>
        </row>
        <row r="4314">
          <cell r="A4314" t="str">
            <v>72.11.01.99.03</v>
          </cell>
          <cell r="B4314" t="str">
            <v>CAMINHAO BETONEIRA 5M3 COND. C</v>
          </cell>
          <cell r="C4314" t="str">
            <v>hora</v>
          </cell>
          <cell r="D4314">
            <v>178.47</v>
          </cell>
          <cell r="E4314">
            <v>120.97242380261248</v>
          </cell>
        </row>
        <row r="4315">
          <cell r="A4315" t="str">
            <v>72.11.01.99.04</v>
          </cell>
          <cell r="B4315" t="str">
            <v>CAMINHAO BETONEIRA 5M3 COND. D</v>
          </cell>
          <cell r="C4315" t="str">
            <v>hora</v>
          </cell>
          <cell r="D4315">
            <v>203.31</v>
          </cell>
          <cell r="E4315">
            <v>137.80841799709725</v>
          </cell>
        </row>
        <row r="4316">
          <cell r="A4316" t="str">
            <v>72.11.01.99.05</v>
          </cell>
          <cell r="B4316" t="str">
            <v>CAMINHAO BETONEIRA 5M3 COND. E</v>
          </cell>
          <cell r="C4316" t="str">
            <v>km</v>
          </cell>
          <cell r="D4316">
            <v>3.82</v>
          </cell>
          <cell r="E4316">
            <v>2.5907111756168359</v>
          </cell>
        </row>
        <row r="4317">
          <cell r="A4317" t="str">
            <v>72.11.02.99.01</v>
          </cell>
          <cell r="B4317" t="str">
            <v>CAMINHAO BETONEIRA 7M3 COND. A</v>
          </cell>
          <cell r="C4317" t="str">
            <v>hora</v>
          </cell>
          <cell r="D4317">
            <v>52.29</v>
          </cell>
          <cell r="E4317">
            <v>35.442670537010166</v>
          </cell>
        </row>
        <row r="4318">
          <cell r="A4318" t="str">
            <v>72.11.02.99.02</v>
          </cell>
          <cell r="B4318" t="str">
            <v>CAMINHAO BETONEIRA 7M3 COND. B</v>
          </cell>
          <cell r="C4318" t="str">
            <v>hora</v>
          </cell>
          <cell r="D4318">
            <v>54.06</v>
          </cell>
          <cell r="E4318">
            <v>36.640058055152402</v>
          </cell>
        </row>
        <row r="4319">
          <cell r="A4319" t="str">
            <v>72.11.02.99.03</v>
          </cell>
          <cell r="B4319" t="str">
            <v>CAMINHAO BETONEIRA 7M3 COND. C</v>
          </cell>
          <cell r="C4319" t="str">
            <v>hora</v>
          </cell>
          <cell r="D4319">
            <v>182.8</v>
          </cell>
          <cell r="E4319">
            <v>123.90420899854864</v>
          </cell>
        </row>
        <row r="4320">
          <cell r="A4320" t="str">
            <v>72.11.02.99.04</v>
          </cell>
          <cell r="B4320" t="str">
            <v>CAMINHAO BETONEIRA 7M3 COND. D</v>
          </cell>
          <cell r="C4320" t="str">
            <v>hora</v>
          </cell>
          <cell r="D4320">
            <v>207.64</v>
          </cell>
          <cell r="E4320">
            <v>140.74020319303338</v>
          </cell>
        </row>
        <row r="4321">
          <cell r="A4321" t="str">
            <v>72.11.02.99.05</v>
          </cell>
          <cell r="B4321" t="str">
            <v>CAMINHAO BETONEIRA 7M3 COND. E</v>
          </cell>
          <cell r="C4321" t="str">
            <v>km</v>
          </cell>
          <cell r="D4321">
            <v>3.91</v>
          </cell>
          <cell r="E4321">
            <v>2.6487663280116114</v>
          </cell>
        </row>
        <row r="4322">
          <cell r="A4322" t="str">
            <v>72.11.03.99.01</v>
          </cell>
          <cell r="B4322" t="str">
            <v>CAMINHAO P/BOMBEAMENTO DE CONC. COND. A</v>
          </cell>
          <cell r="C4322" t="str">
            <v>hora</v>
          </cell>
          <cell r="D4322">
            <v>72.66</v>
          </cell>
          <cell r="E4322">
            <v>49.252539912917278</v>
          </cell>
        </row>
        <row r="4323">
          <cell r="A4323" t="str">
            <v>72.11.03.99.02</v>
          </cell>
          <cell r="B4323" t="str">
            <v>CAMINHAO P/BOMBEAMENTO DE CONC. COND. B</v>
          </cell>
          <cell r="C4323" t="str">
            <v>hora</v>
          </cell>
          <cell r="D4323">
            <v>99.31</v>
          </cell>
          <cell r="E4323">
            <v>67.314949201741669</v>
          </cell>
        </row>
        <row r="4324">
          <cell r="A4324" t="str">
            <v>72.11.03.99.03</v>
          </cell>
          <cell r="B4324" t="str">
            <v>CAMINHAO P/BOMBEAMENTO DE CONC. COND. C</v>
          </cell>
          <cell r="C4324" t="str">
            <v>hora</v>
          </cell>
          <cell r="D4324">
            <v>223.98</v>
          </cell>
          <cell r="E4324">
            <v>151.81422351233672</v>
          </cell>
        </row>
        <row r="4325">
          <cell r="A4325" t="str">
            <v>72.11.03.99.04</v>
          </cell>
          <cell r="B4325" t="str">
            <v>CAMINHAO P/BOMBEAMENTO DE CONC. COND. D</v>
          </cell>
          <cell r="C4325" t="str">
            <v>hora</v>
          </cell>
          <cell r="D4325">
            <v>248.81</v>
          </cell>
          <cell r="E4325">
            <v>168.65021770682151</v>
          </cell>
        </row>
        <row r="4326">
          <cell r="A4326" t="str">
            <v>72.11.03.99.05</v>
          </cell>
          <cell r="B4326" t="str">
            <v>CAMINHAO P/BOMBEAMENTO DE CONC. COND. E</v>
          </cell>
          <cell r="C4326" t="str">
            <v>km</v>
          </cell>
          <cell r="D4326">
            <v>4.68</v>
          </cell>
          <cell r="E4326">
            <v>3.1712626995645867</v>
          </cell>
        </row>
        <row r="4327">
          <cell r="A4327" t="str">
            <v>72.12.01.99.01</v>
          </cell>
          <cell r="B4327" t="str">
            <v>CAMINHAO CARROC. MADEIRA 4,5T COND. A</v>
          </cell>
          <cell r="C4327" t="str">
            <v>hora</v>
          </cell>
          <cell r="D4327">
            <v>36.54</v>
          </cell>
          <cell r="E4327">
            <v>24.767779390420905</v>
          </cell>
        </row>
        <row r="4328">
          <cell r="A4328" t="str">
            <v>72.12.01.99.02</v>
          </cell>
          <cell r="B4328" t="str">
            <v>CAMINHAO CARROC. MADEIRA 4,5T COND. B</v>
          </cell>
          <cell r="C4328" t="str">
            <v>hora</v>
          </cell>
          <cell r="D4328">
            <v>24.29</v>
          </cell>
          <cell r="E4328">
            <v>16.465892597968072</v>
          </cell>
        </row>
        <row r="4329">
          <cell r="A4329" t="str">
            <v>72.12.01.99.03</v>
          </cell>
          <cell r="B4329" t="str">
            <v>CAMINHAO CARROC. MADEIRA 4,5T COND. C</v>
          </cell>
          <cell r="C4329" t="str">
            <v>hora</v>
          </cell>
          <cell r="D4329">
            <v>97.96</v>
          </cell>
          <cell r="E4329">
            <v>66.400580551523959</v>
          </cell>
        </row>
        <row r="4330">
          <cell r="A4330" t="str">
            <v>72.12.01.99.04</v>
          </cell>
          <cell r="B4330" t="str">
            <v>CAMINHAO CARROC. MADEIRA 4,5T COND. D</v>
          </cell>
          <cell r="C4330" t="str">
            <v>hora</v>
          </cell>
          <cell r="D4330">
            <v>122.8</v>
          </cell>
          <cell r="E4330">
            <v>83.236574746008714</v>
          </cell>
        </row>
        <row r="4331">
          <cell r="A4331" t="str">
            <v>72.12.01.99.05</v>
          </cell>
          <cell r="B4331" t="str">
            <v>CAMINHAO CARROC. MADEIRA 4,5 T COND. E</v>
          </cell>
          <cell r="C4331" t="str">
            <v>km</v>
          </cell>
          <cell r="D4331">
            <v>2.31</v>
          </cell>
          <cell r="E4331">
            <v>1.5674891146589263</v>
          </cell>
        </row>
        <row r="4332">
          <cell r="A4332" t="str">
            <v>72.12.02.99.01</v>
          </cell>
          <cell r="B4332" t="str">
            <v>CAMINHAO CARROC. MADEIRA 8,0T COND. A</v>
          </cell>
          <cell r="C4332" t="str">
            <v>hora</v>
          </cell>
          <cell r="D4332">
            <v>41.3</v>
          </cell>
          <cell r="E4332">
            <v>27.997097242380264</v>
          </cell>
        </row>
        <row r="4333">
          <cell r="A4333" t="str">
            <v>72.12.02.99.02</v>
          </cell>
          <cell r="B4333" t="str">
            <v>CAMINHAO CARROC. MADEIRA 8,0T COND. B</v>
          </cell>
          <cell r="C4333" t="str">
            <v>hora</v>
          </cell>
          <cell r="D4333">
            <v>34.200000000000003</v>
          </cell>
          <cell r="E4333">
            <v>23.178519593613935</v>
          </cell>
        </row>
        <row r="4334">
          <cell r="A4334" t="str">
            <v>72.12.02.99.03</v>
          </cell>
          <cell r="B4334" t="str">
            <v>CAMINHAO CARROC. MADEIRA 8,0T COND. C</v>
          </cell>
          <cell r="C4334" t="str">
            <v>hora</v>
          </cell>
          <cell r="D4334">
            <v>121.13</v>
          </cell>
          <cell r="E4334">
            <v>82.104499274310598</v>
          </cell>
        </row>
        <row r="4335">
          <cell r="A4335" t="str">
            <v>72.12.02.99.04</v>
          </cell>
          <cell r="B4335" t="str">
            <v>CAMINHAO CARROC. MADEIRA 8,0T COND. D</v>
          </cell>
          <cell r="C4335" t="str">
            <v>hora</v>
          </cell>
          <cell r="D4335">
            <v>145.97</v>
          </cell>
          <cell r="E4335">
            <v>98.940493468795367</v>
          </cell>
        </row>
        <row r="4336">
          <cell r="A4336" t="str">
            <v>72.12.02.99.05</v>
          </cell>
          <cell r="B4336" t="str">
            <v>CAMINHAO CARROC. MADEIRA 8,0 TON COND. E</v>
          </cell>
          <cell r="C4336" t="str">
            <v>km</v>
          </cell>
          <cell r="D4336">
            <v>2.74</v>
          </cell>
          <cell r="E4336">
            <v>1.8577648766328014</v>
          </cell>
        </row>
        <row r="4337">
          <cell r="A4337" t="str">
            <v>72.12.03.99.01</v>
          </cell>
          <cell r="B4337" t="str">
            <v>CAMINHAO CARROC. MADEIRA 10,5T COND. A</v>
          </cell>
          <cell r="C4337" t="str">
            <v>hora</v>
          </cell>
          <cell r="D4337">
            <v>42.93</v>
          </cell>
          <cell r="E4337">
            <v>29.10014513788099</v>
          </cell>
        </row>
        <row r="4338">
          <cell r="A4338" t="str">
            <v>72.12.03.99.02</v>
          </cell>
          <cell r="B4338" t="str">
            <v>CAMINHAO CARROC. MADEIRA 10,5T COND. B</v>
          </cell>
          <cell r="C4338" t="str">
            <v>hora</v>
          </cell>
          <cell r="D4338">
            <v>37.57</v>
          </cell>
          <cell r="E4338">
            <v>25.464441219158203</v>
          </cell>
        </row>
        <row r="4339">
          <cell r="A4339" t="str">
            <v>72.12.03.99.03</v>
          </cell>
          <cell r="B4339" t="str">
            <v>CAMINHAO CARROC. MADEIRA 10,5T COND. C</v>
          </cell>
          <cell r="C4339" t="str">
            <v>hora</v>
          </cell>
          <cell r="D4339">
            <v>144.07</v>
          </cell>
          <cell r="E4339">
            <v>97.656023222060966</v>
          </cell>
        </row>
        <row r="4340">
          <cell r="A4340" t="str">
            <v>72.12.03.99.04</v>
          </cell>
          <cell r="B4340" t="str">
            <v>CAMINHAO CARROC. MADEIRA 10,5T COND. D</v>
          </cell>
          <cell r="C4340" t="str">
            <v>hora</v>
          </cell>
          <cell r="D4340">
            <v>168.91</v>
          </cell>
          <cell r="E4340">
            <v>114.49201741654574</v>
          </cell>
        </row>
        <row r="4341">
          <cell r="A4341" t="str">
            <v>72.12.03.99.05</v>
          </cell>
          <cell r="B4341" t="str">
            <v>CAMINHAO CARROC. MADEIRA 10,5T COND. E</v>
          </cell>
          <cell r="C4341" t="str">
            <v>km</v>
          </cell>
          <cell r="D4341">
            <v>3.18</v>
          </cell>
          <cell r="E4341">
            <v>2.1552975326560238</v>
          </cell>
        </row>
        <row r="4342">
          <cell r="A4342" t="str">
            <v>72.12.04.99.01</v>
          </cell>
          <cell r="B4342" t="str">
            <v>CAMINHAO PARA LUBRIFICACAO 3000L COND. A</v>
          </cell>
          <cell r="C4342" t="str">
            <v>hora</v>
          </cell>
          <cell r="D4342">
            <v>78.510000000000005</v>
          </cell>
          <cell r="E4342">
            <v>53.214804063860669</v>
          </cell>
        </row>
        <row r="4343">
          <cell r="A4343" t="str">
            <v>72.12.04.99.02</v>
          </cell>
          <cell r="B4343" t="str">
            <v>CAMINHAO PARA LUBRIFICACAO 3000L COND. B</v>
          </cell>
          <cell r="C4343" t="str">
            <v>hora</v>
          </cell>
          <cell r="D4343">
            <v>39.549999999999997</v>
          </cell>
          <cell r="E4343">
            <v>26.806966618287372</v>
          </cell>
        </row>
        <row r="4344">
          <cell r="A4344" t="str">
            <v>72.12.04.99.03</v>
          </cell>
          <cell r="B4344" t="str">
            <v>CAMINHAO PARA LUBRIFICACAO 3000L COND. C</v>
          </cell>
          <cell r="C4344" t="str">
            <v>hora</v>
          </cell>
          <cell r="D4344">
            <v>110.92</v>
          </cell>
          <cell r="E4344">
            <v>75.181422351233678</v>
          </cell>
        </row>
        <row r="4345">
          <cell r="A4345" t="str">
            <v>72.12.04.99.04</v>
          </cell>
          <cell r="B4345" t="str">
            <v>CAMINHAO PARA LUBRIFICACAO 3000L COND. D</v>
          </cell>
          <cell r="C4345" t="str">
            <v>hora</v>
          </cell>
          <cell r="D4345">
            <v>170.38</v>
          </cell>
          <cell r="E4345">
            <v>115.48621190130623</v>
          </cell>
        </row>
        <row r="4346">
          <cell r="A4346" t="str">
            <v>72.12.04.99.05</v>
          </cell>
          <cell r="B4346" t="str">
            <v>CAMINHAO P/ LUBRIFICACAO 3000L COND. E</v>
          </cell>
          <cell r="C4346" t="str">
            <v>km</v>
          </cell>
          <cell r="D4346">
            <v>3.1</v>
          </cell>
          <cell r="E4346">
            <v>2.1044992743105952</v>
          </cell>
        </row>
        <row r="4347">
          <cell r="A4347" t="str">
            <v>72.12.05.99.01</v>
          </cell>
          <cell r="B4347" t="str">
            <v>CAMINHAO PARA LUBRIFICACAO 7000L COND. A</v>
          </cell>
          <cell r="C4347" t="str">
            <v>hora</v>
          </cell>
          <cell r="D4347">
            <v>83.72</v>
          </cell>
          <cell r="E4347">
            <v>56.748911465892604</v>
          </cell>
        </row>
        <row r="4348">
          <cell r="A4348" t="str">
            <v>72.12.05.99.02</v>
          </cell>
          <cell r="B4348" t="str">
            <v>CAMINHAO PARA LUBRIFICACAO 7000L COND. B</v>
          </cell>
          <cell r="C4348" t="str">
            <v>hora</v>
          </cell>
          <cell r="D4348">
            <v>50.38</v>
          </cell>
          <cell r="E4348">
            <v>34.150943396226417</v>
          </cell>
        </row>
        <row r="4349">
          <cell r="A4349" t="str">
            <v>72.12.05.99.03</v>
          </cell>
          <cell r="B4349" t="str">
            <v>CAMINHAO PARA LUBRIFICACAO 7000L COND. C</v>
          </cell>
          <cell r="C4349" t="str">
            <v>hora</v>
          </cell>
          <cell r="D4349">
            <v>135.56</v>
          </cell>
          <cell r="E4349">
            <v>91.886792452830193</v>
          </cell>
        </row>
        <row r="4350">
          <cell r="A4350" t="str">
            <v>72.12.05.99.04</v>
          </cell>
          <cell r="B4350" t="str">
            <v>CAMINHAO PARA LUBRIFICACAO 7000L COND. D</v>
          </cell>
          <cell r="C4350" t="str">
            <v>hora</v>
          </cell>
          <cell r="D4350">
            <v>195.03</v>
          </cell>
          <cell r="E4350">
            <v>132.19158200290278</v>
          </cell>
        </row>
        <row r="4351">
          <cell r="A4351" t="str">
            <v>72.12.05.99.05</v>
          </cell>
          <cell r="B4351" t="str">
            <v>CAMINHAO P/LUBRIFICACAO 7000L COND. E</v>
          </cell>
          <cell r="C4351" t="str">
            <v>km</v>
          </cell>
          <cell r="D4351">
            <v>3.55</v>
          </cell>
          <cell r="E4351">
            <v>2.4092888243831641</v>
          </cell>
        </row>
        <row r="4352">
          <cell r="A4352" t="str">
            <v>72.12.06.99.01</v>
          </cell>
          <cell r="B4352" t="str">
            <v>CAMINHAO ABASTECEDOR COND. A</v>
          </cell>
          <cell r="C4352" t="str">
            <v>hora</v>
          </cell>
          <cell r="D4352">
            <v>71.89</v>
          </cell>
          <cell r="E4352">
            <v>48.730043541364303</v>
          </cell>
        </row>
        <row r="4353">
          <cell r="A4353" t="str">
            <v>72.12.06.99.02</v>
          </cell>
          <cell r="B4353" t="str">
            <v>CAMINHAO ABASTECEDOR COND. B</v>
          </cell>
          <cell r="C4353" t="str">
            <v>hora</v>
          </cell>
          <cell r="D4353">
            <v>61.78</v>
          </cell>
          <cell r="E4353">
            <v>41.872278664731503</v>
          </cell>
        </row>
        <row r="4354">
          <cell r="A4354" t="str">
            <v>72.12.06.99.03</v>
          </cell>
          <cell r="B4354" t="str">
            <v>CAMINHAO ABASTECEDOR COND. C</v>
          </cell>
          <cell r="C4354" t="str">
            <v>hora</v>
          </cell>
          <cell r="D4354">
            <v>186.44</v>
          </cell>
          <cell r="E4354">
            <v>126.37155297532657</v>
          </cell>
        </row>
        <row r="4355">
          <cell r="A4355" t="str">
            <v>72.12.06.99.04</v>
          </cell>
          <cell r="B4355" t="str">
            <v>CAMINHAO ABASTECEDOR COND. D</v>
          </cell>
          <cell r="C4355" t="str">
            <v>hora</v>
          </cell>
          <cell r="D4355">
            <v>228.59</v>
          </cell>
          <cell r="E4355">
            <v>154.94194484760524</v>
          </cell>
        </row>
        <row r="4356">
          <cell r="A4356" t="str">
            <v>72.12.06.99.05</v>
          </cell>
          <cell r="B4356" t="str">
            <v>CAMINHAO ABASTECEDOR COND. E</v>
          </cell>
          <cell r="C4356" t="str">
            <v>km</v>
          </cell>
          <cell r="D4356">
            <v>4.16</v>
          </cell>
          <cell r="E4356">
            <v>2.8229317851959363</v>
          </cell>
        </row>
        <row r="4357">
          <cell r="A4357" t="str">
            <v>72.12.07.99.01</v>
          </cell>
          <cell r="B4357" t="str">
            <v>CAMINHAO CARROC.BOIAD.R.8T COND. A</v>
          </cell>
          <cell r="C4357" t="str">
            <v>hora</v>
          </cell>
          <cell r="D4357">
            <v>60.19</v>
          </cell>
          <cell r="E4357">
            <v>40.79825834542816</v>
          </cell>
        </row>
        <row r="4358">
          <cell r="A4358" t="str">
            <v>72.12.07.99.02</v>
          </cell>
          <cell r="B4358" t="str">
            <v>CAMINHAO CARROC.BOIAD.R.8T COND. B</v>
          </cell>
          <cell r="C4358" t="str">
            <v>hora</v>
          </cell>
          <cell r="D4358">
            <v>37.46</v>
          </cell>
          <cell r="E4358">
            <v>25.391872278664735</v>
          </cell>
        </row>
        <row r="4359">
          <cell r="A4359" t="str">
            <v>72.12.07.99.03</v>
          </cell>
          <cell r="B4359" t="str">
            <v>CAMINHAO CARROC.BOIAD.R.8T COND. C</v>
          </cell>
          <cell r="C4359" t="str">
            <v>hora</v>
          </cell>
          <cell r="D4359">
            <v>122.28</v>
          </cell>
          <cell r="E4359">
            <v>82.88098693759072</v>
          </cell>
        </row>
        <row r="4360">
          <cell r="A4360" t="str">
            <v>72.12.07.99.04</v>
          </cell>
          <cell r="B4360" t="str">
            <v>CAMINHAO CARROC.BOIAD.R.8T COND. D</v>
          </cell>
          <cell r="C4360" t="str">
            <v>hora</v>
          </cell>
          <cell r="D4360">
            <v>164.43</v>
          </cell>
          <cell r="E4360">
            <v>111.4513788098694</v>
          </cell>
        </row>
        <row r="4361">
          <cell r="A4361" t="str">
            <v>72.13.01.99.01</v>
          </cell>
          <cell r="B4361" t="str">
            <v>CAMINHAO HIDROSSEMEADOR 5600L COND. A</v>
          </cell>
          <cell r="C4361" t="str">
            <v>hora</v>
          </cell>
          <cell r="D4361">
            <v>47.79</v>
          </cell>
          <cell r="E4361">
            <v>32.394775036284472</v>
          </cell>
        </row>
        <row r="4362">
          <cell r="A4362" t="str">
            <v>72.13.01.99.02</v>
          </cell>
          <cell r="B4362" t="str">
            <v>CAMINHAO HIDROSSEMEADOR 5600L COND. B</v>
          </cell>
          <cell r="C4362" t="str">
            <v>hora</v>
          </cell>
          <cell r="D4362">
            <v>47.68</v>
          </cell>
          <cell r="E4362">
            <v>32.314949201741655</v>
          </cell>
        </row>
        <row r="4363">
          <cell r="A4363" t="str">
            <v>72.13.01.99.03</v>
          </cell>
          <cell r="B4363" t="str">
            <v>CAMINHAO HIDROSSEMEADOR 5600L COND. C</v>
          </cell>
          <cell r="C4363" t="str">
            <v>hora</v>
          </cell>
          <cell r="D4363">
            <v>131.31</v>
          </cell>
          <cell r="E4363">
            <v>89.005805515239487</v>
          </cell>
        </row>
        <row r="4364">
          <cell r="A4364" t="str">
            <v>72.13.01.99.04</v>
          </cell>
          <cell r="B4364" t="str">
            <v>CAMINHAO HIDROSSEMEADOR 5600L COND. D</v>
          </cell>
          <cell r="C4364" t="str">
            <v>hora</v>
          </cell>
          <cell r="D4364">
            <v>156.15</v>
          </cell>
          <cell r="E4364">
            <v>105.84179970972424</v>
          </cell>
        </row>
        <row r="4365">
          <cell r="A4365" t="str">
            <v>72.13.01.99.05</v>
          </cell>
          <cell r="B4365" t="str">
            <v>CAMINHAO HIDROSSEMEADOR 5600L COND. E</v>
          </cell>
          <cell r="C4365" t="str">
            <v>km</v>
          </cell>
          <cell r="D4365">
            <v>2.84</v>
          </cell>
          <cell r="E4365">
            <v>1.9230769230769231</v>
          </cell>
        </row>
        <row r="4366">
          <cell r="A4366" t="str">
            <v>72.14.01.99.01</v>
          </cell>
          <cell r="B4366" t="str">
            <v>CAMINHAO ESPARGIDOR 6000L COND. A</v>
          </cell>
          <cell r="C4366" t="str">
            <v>hora</v>
          </cell>
          <cell r="D4366">
            <v>55.03</v>
          </cell>
          <cell r="E4366">
            <v>37.300435413642965</v>
          </cell>
        </row>
        <row r="4367">
          <cell r="A4367" t="str">
            <v>72.14.01.99.02</v>
          </cell>
          <cell r="B4367" t="str">
            <v>CAMINHAO ESPARGIDOR 6000L COND. B</v>
          </cell>
          <cell r="C4367" t="str">
            <v>hora</v>
          </cell>
          <cell r="D4367">
            <v>62.69</v>
          </cell>
          <cell r="E4367">
            <v>42.489114658925978</v>
          </cell>
        </row>
        <row r="4368">
          <cell r="A4368" t="str">
            <v>72.14.01.99.03</v>
          </cell>
          <cell r="B4368" t="str">
            <v>CAMINHAO ESPARGIDOR 6000L COND. C</v>
          </cell>
          <cell r="C4368" t="str">
            <v>hora</v>
          </cell>
          <cell r="D4368">
            <v>146.32</v>
          </cell>
          <cell r="E4368">
            <v>99.179970972423803</v>
          </cell>
        </row>
        <row r="4369">
          <cell r="A4369" t="str">
            <v>72.14.01.99.04</v>
          </cell>
          <cell r="B4369" t="str">
            <v>CAMINHAO ESPARGIDOR 6000L COND. D</v>
          </cell>
          <cell r="C4369" t="str">
            <v>hora</v>
          </cell>
          <cell r="D4369">
            <v>171.16</v>
          </cell>
          <cell r="E4369">
            <v>116.01596516690857</v>
          </cell>
        </row>
        <row r="4370">
          <cell r="A4370" t="str">
            <v>72.14.01.99.05</v>
          </cell>
          <cell r="B4370" t="str">
            <v>CAMINHAO ESPARGIDOR 6000L COND. E</v>
          </cell>
          <cell r="C4370" t="str">
            <v>km</v>
          </cell>
          <cell r="D4370">
            <v>3.22</v>
          </cell>
          <cell r="E4370">
            <v>2.1843251088534106</v>
          </cell>
        </row>
        <row r="4371">
          <cell r="A4371" t="str">
            <v>72.15.01.99.01</v>
          </cell>
          <cell r="B4371" t="str">
            <v>CAMINHAO GUINCHO LANC.TELES.3,75T COND.A</v>
          </cell>
          <cell r="C4371" t="str">
            <v>hora</v>
          </cell>
          <cell r="D4371">
            <v>49.79</v>
          </cell>
          <cell r="E4371">
            <v>33.751814223512341</v>
          </cell>
        </row>
        <row r="4372">
          <cell r="A4372" t="str">
            <v>72.15.01.99.02</v>
          </cell>
          <cell r="B4372" t="str">
            <v>CAMINHAO GUINCHO LANC.TELES.3,75T COND.B</v>
          </cell>
          <cell r="C4372" t="str">
            <v>hora</v>
          </cell>
          <cell r="D4372">
            <v>45.48</v>
          </cell>
          <cell r="E4372">
            <v>30.827285921625545</v>
          </cell>
        </row>
        <row r="4373">
          <cell r="A4373" t="str">
            <v>72.15.01.99.03</v>
          </cell>
          <cell r="B4373" t="str">
            <v>CAMINHAO GUINCHO LANC.TELES.3,75T COND.C</v>
          </cell>
          <cell r="C4373" t="str">
            <v>hora</v>
          </cell>
          <cell r="D4373">
            <v>147.91</v>
          </cell>
          <cell r="E4373">
            <v>100.25399129172715</v>
          </cell>
        </row>
        <row r="4374">
          <cell r="A4374" t="str">
            <v>72.15.01.99.04</v>
          </cell>
          <cell r="B4374" t="str">
            <v>CAMINHAO GUINCHO LANC.TELES.3,75T COND.D</v>
          </cell>
          <cell r="C4374" t="str">
            <v>hora</v>
          </cell>
          <cell r="D4374">
            <v>172.75</v>
          </cell>
          <cell r="E4374">
            <v>117.0899854862119</v>
          </cell>
        </row>
        <row r="4375">
          <cell r="A4375" t="str">
            <v>72.15.01.99.05</v>
          </cell>
          <cell r="B4375" t="str">
            <v>CAMINHAO GUINCHO LANC.TELES.3,75T COND.E</v>
          </cell>
          <cell r="C4375" t="str">
            <v>km</v>
          </cell>
          <cell r="D4375">
            <v>3.15</v>
          </cell>
          <cell r="E4375">
            <v>2.1335268505079825</v>
          </cell>
        </row>
        <row r="4376">
          <cell r="A4376" t="str">
            <v>72.15.02.99.01</v>
          </cell>
          <cell r="B4376" t="str">
            <v>CAMINHAO GUINCHO LANC.TELES.4,10T COND.A</v>
          </cell>
          <cell r="C4376" t="str">
            <v>hora</v>
          </cell>
          <cell r="D4376">
            <v>49.79</v>
          </cell>
          <cell r="E4376">
            <v>33.751814223512341</v>
          </cell>
        </row>
        <row r="4377">
          <cell r="A4377" t="str">
            <v>72.15.02.99.02</v>
          </cell>
          <cell r="B4377" t="str">
            <v>CAMINHAO GUINCHO LANC.TELES.4,10T COND.B</v>
          </cell>
          <cell r="C4377" t="str">
            <v>hora</v>
          </cell>
          <cell r="D4377">
            <v>45.48</v>
          </cell>
          <cell r="E4377">
            <v>30.827285921625545</v>
          </cell>
        </row>
        <row r="4378">
          <cell r="A4378" t="str">
            <v>72.15.02.99.03</v>
          </cell>
          <cell r="B4378" t="str">
            <v>CAMINHAO GUINCHO LANC.TELES.4,10T COND.C</v>
          </cell>
          <cell r="C4378" t="str">
            <v>hora</v>
          </cell>
          <cell r="D4378">
            <v>147.91</v>
          </cell>
          <cell r="E4378">
            <v>100.25399129172715</v>
          </cell>
        </row>
        <row r="4379">
          <cell r="A4379" t="str">
            <v>72.15.02.99.04</v>
          </cell>
          <cell r="B4379" t="str">
            <v>CAMINHAO GUINCHO LANC.TELES.4,10T COND.D</v>
          </cell>
          <cell r="C4379" t="str">
            <v>hora</v>
          </cell>
          <cell r="D4379">
            <v>172.75</v>
          </cell>
          <cell r="E4379">
            <v>117.0899854862119</v>
          </cell>
        </row>
        <row r="4380">
          <cell r="A4380" t="str">
            <v>72.15.02.99.05</v>
          </cell>
          <cell r="B4380" t="str">
            <v>CAMINHAO GUINCHO LANC.TELES.4,10T COND.E</v>
          </cell>
          <cell r="C4380" t="str">
            <v>km</v>
          </cell>
          <cell r="D4380">
            <v>3.15</v>
          </cell>
          <cell r="E4380">
            <v>2.1335268505079825</v>
          </cell>
        </row>
        <row r="4381">
          <cell r="A4381" t="str">
            <v>72.15.03.99.01</v>
          </cell>
          <cell r="B4381" t="str">
            <v>CAMINHAO CARROCERIA COM GUINDAUTO 640-18COND. A</v>
          </cell>
          <cell r="C4381" t="str">
            <v>hora</v>
          </cell>
          <cell r="D4381">
            <v>43.02</v>
          </cell>
          <cell r="E4381">
            <v>29.158200290275765</v>
          </cell>
        </row>
        <row r="4382">
          <cell r="A4382" t="str">
            <v>72.15.03.99.02</v>
          </cell>
          <cell r="B4382" t="str">
            <v>CAMINHAO CARROCERIA COM GUINDAUTO 640-18, COND. B</v>
          </cell>
          <cell r="C4382" t="str">
            <v>hora</v>
          </cell>
          <cell r="D4382">
            <v>37.75</v>
          </cell>
          <cell r="E4382">
            <v>25.587808417997099</v>
          </cell>
        </row>
        <row r="4383">
          <cell r="A4383" t="str">
            <v>72.15.03.99.03</v>
          </cell>
          <cell r="B4383" t="str">
            <v>CAMINHAO CARROCERIA COM GUINDAUTO 640-18, COND. C</v>
          </cell>
          <cell r="C4383" t="str">
            <v>hora</v>
          </cell>
          <cell r="D4383">
            <v>124.67</v>
          </cell>
          <cell r="E4383">
            <v>84.506531204644418</v>
          </cell>
        </row>
        <row r="4384">
          <cell r="A4384" t="str">
            <v>72.15.03.99.04</v>
          </cell>
          <cell r="B4384" t="str">
            <v>CAMINHAO CAR. GUINDAUTO 640-18</v>
          </cell>
          <cell r="C4384" t="str">
            <v>hora</v>
          </cell>
          <cell r="D4384">
            <v>149.51</v>
          </cell>
          <cell r="E4384">
            <v>101.34252539912919</v>
          </cell>
        </row>
        <row r="4385">
          <cell r="A4385" t="str">
            <v>72.15.03.99.05</v>
          </cell>
          <cell r="B4385" t="str">
            <v>CAMINHAO CARROCERIA COM GUINDAUTO 640-18, COND. E</v>
          </cell>
          <cell r="C4385" t="str">
            <v>km</v>
          </cell>
          <cell r="D4385">
            <v>2.82</v>
          </cell>
          <cell r="E4385">
            <v>1.9085631349782295</v>
          </cell>
        </row>
        <row r="4386">
          <cell r="A4386" t="str">
            <v>72.16.01.99.01</v>
          </cell>
          <cell r="B4386" t="str">
            <v>CAMINHAO C/USINA LAMA ASFAL.10,5T COND.A</v>
          </cell>
          <cell r="C4386" t="str">
            <v>hora</v>
          </cell>
          <cell r="D4386">
            <v>99.91</v>
          </cell>
          <cell r="E4386">
            <v>67.721335268505086</v>
          </cell>
        </row>
        <row r="4387">
          <cell r="A4387" t="str">
            <v>72.16.01.99.02</v>
          </cell>
          <cell r="B4387" t="str">
            <v>CAMINHAO C/USINA LAMA ASFAL.10,5T COND.B</v>
          </cell>
          <cell r="C4387" t="str">
            <v>hora</v>
          </cell>
          <cell r="D4387">
            <v>152.29</v>
          </cell>
          <cell r="E4387">
            <v>103.22206095791003</v>
          </cell>
        </row>
        <row r="4388">
          <cell r="A4388" t="str">
            <v>72.16.01.99.03</v>
          </cell>
          <cell r="B4388" t="str">
            <v>CAMINHAO C/USINA LAMA ASFAL.10,5T COND.C</v>
          </cell>
          <cell r="C4388" t="str">
            <v>hora</v>
          </cell>
          <cell r="D4388">
            <v>249.52</v>
          </cell>
          <cell r="E4388">
            <v>169.12917271407838</v>
          </cell>
        </row>
        <row r="4389">
          <cell r="A4389" t="str">
            <v>72.16.01.99.04</v>
          </cell>
          <cell r="B4389" t="str">
            <v>CAMINHAO C/USINA LAMA ASFAL.10,5T COND.D</v>
          </cell>
          <cell r="C4389" t="str">
            <v>hora</v>
          </cell>
          <cell r="D4389">
            <v>274.36</v>
          </cell>
          <cell r="E4389">
            <v>185.96516690856313</v>
          </cell>
        </row>
        <row r="4390">
          <cell r="A4390" t="str">
            <v>72.16.01.99.05</v>
          </cell>
          <cell r="B4390" t="str">
            <v>CAMINHAO C/USINA LAMA ASFAL.10,5T COND.E</v>
          </cell>
          <cell r="C4390" t="str">
            <v>km</v>
          </cell>
          <cell r="D4390">
            <v>5.16</v>
          </cell>
          <cell r="E4390">
            <v>3.4978229317851963</v>
          </cell>
        </row>
        <row r="4391">
          <cell r="A4391" t="str">
            <v>72.16.02.99.01</v>
          </cell>
          <cell r="B4391" t="str">
            <v>CAMINHAO USINA P/MICROP.9M3 COND.A</v>
          </cell>
          <cell r="C4391" t="str">
            <v>hora</v>
          </cell>
          <cell r="D4391">
            <v>134.66</v>
          </cell>
          <cell r="E4391">
            <v>91.277213352685052</v>
          </cell>
        </row>
        <row r="4392">
          <cell r="A4392" t="str">
            <v>72.16.02.99.02</v>
          </cell>
          <cell r="B4392" t="str">
            <v>CAMINHAO USINA P/MICROP.9M3 COND.B</v>
          </cell>
          <cell r="C4392" t="str">
            <v>hora</v>
          </cell>
          <cell r="D4392">
            <v>222.75</v>
          </cell>
          <cell r="E4392">
            <v>150.98693759071119</v>
          </cell>
        </row>
        <row r="4393">
          <cell r="A4393" t="str">
            <v>72.16.02.99.03</v>
          </cell>
          <cell r="B4393" t="str">
            <v>CAMINHAO USINA P/MICROP.9M3 COND. C</v>
          </cell>
          <cell r="C4393" t="str">
            <v>hora</v>
          </cell>
          <cell r="D4393">
            <v>401.98</v>
          </cell>
          <cell r="E4393">
            <v>272.46734397677795</v>
          </cell>
        </row>
        <row r="4394">
          <cell r="A4394" t="str">
            <v>72.16.02.99.04</v>
          </cell>
          <cell r="B4394" t="str">
            <v>CAMINHAO USINA P/MICROP.9M3 COND.D</v>
          </cell>
          <cell r="C4394" t="str">
            <v>hora</v>
          </cell>
          <cell r="D4394">
            <v>426.82</v>
          </cell>
          <cell r="E4394">
            <v>289.30333817126274</v>
          </cell>
        </row>
        <row r="4395">
          <cell r="A4395" t="str">
            <v>72.17.01.99.01</v>
          </cell>
          <cell r="B4395" t="str">
            <v>CAMINHAO PANTOGRAFICO ATE 9M COND. A</v>
          </cell>
          <cell r="C4395" t="str">
            <v>hora</v>
          </cell>
          <cell r="D4395">
            <v>46.53</v>
          </cell>
          <cell r="E4395">
            <v>31.53846153846154</v>
          </cell>
        </row>
        <row r="4396">
          <cell r="A4396" t="str">
            <v>72.17.01.99.02</v>
          </cell>
          <cell r="B4396" t="str">
            <v>CAMINHAO PANTOGRAFICO ATE 9M COND. B</v>
          </cell>
          <cell r="C4396" t="str">
            <v>hora</v>
          </cell>
          <cell r="D4396">
            <v>45.04</v>
          </cell>
          <cell r="E4396">
            <v>30.529753265602324</v>
          </cell>
        </row>
        <row r="4397">
          <cell r="A4397" t="str">
            <v>72.17.01.99.03</v>
          </cell>
          <cell r="B4397" t="str">
            <v>CAMINHAO PANTOGRAFICO ATE 9M COND. C</v>
          </cell>
          <cell r="C4397" t="str">
            <v>hora</v>
          </cell>
          <cell r="D4397">
            <v>130.22</v>
          </cell>
          <cell r="E4397">
            <v>88.265602322206092</v>
          </cell>
        </row>
        <row r="4398">
          <cell r="A4398" t="str">
            <v>72.17.01.99.04</v>
          </cell>
          <cell r="B4398" t="str">
            <v>CAMINHAO PANTOGRAFICO ATE 9M COND. D</v>
          </cell>
          <cell r="C4398" t="str">
            <v>hora</v>
          </cell>
          <cell r="D4398">
            <v>155.06</v>
          </cell>
          <cell r="E4398">
            <v>105.10159651669088</v>
          </cell>
        </row>
        <row r="4399">
          <cell r="A4399" t="str">
            <v>72.18.01.99.01</v>
          </cell>
          <cell r="B4399" t="str">
            <v>CAVALO MECANICO C/CARRETA 30000KG COND.A</v>
          </cell>
          <cell r="C4399" t="str">
            <v>hora</v>
          </cell>
          <cell r="D4399">
            <v>53.72</v>
          </cell>
          <cell r="E4399">
            <v>36.415094339622641</v>
          </cell>
        </row>
        <row r="4400">
          <cell r="A4400" t="str">
            <v>72.18.01.99.02</v>
          </cell>
          <cell r="B4400" t="str">
            <v>CAVALO MECANICO C/CARRETA 30000KG COND.B</v>
          </cell>
          <cell r="C4400" t="str">
            <v>hora</v>
          </cell>
          <cell r="D4400">
            <v>55.63</v>
          </cell>
          <cell r="E4400">
            <v>37.70682148040639</v>
          </cell>
        </row>
        <row r="4401">
          <cell r="A4401" t="str">
            <v>72.18.01.99.03</v>
          </cell>
          <cell r="B4401" t="str">
            <v>CAVALO MECANICO C/CARRETA 30000KG COND.C</v>
          </cell>
          <cell r="C4401" t="str">
            <v>hora</v>
          </cell>
          <cell r="D4401">
            <v>240.57</v>
          </cell>
          <cell r="E4401">
            <v>163.0624092888244</v>
          </cell>
        </row>
        <row r="4402">
          <cell r="A4402" t="str">
            <v>72.18.01.99.04</v>
          </cell>
          <cell r="B4402" t="str">
            <v>CAVALO MECANICO C/CARRETA 30000KG COND.D</v>
          </cell>
          <cell r="C4402" t="str">
            <v>hora</v>
          </cell>
          <cell r="D4402">
            <v>265.41000000000003</v>
          </cell>
          <cell r="E4402">
            <v>179.89840348330915</v>
          </cell>
        </row>
        <row r="4403">
          <cell r="A4403" t="str">
            <v>72.18.01.99.05</v>
          </cell>
          <cell r="B4403" t="str">
            <v>CAVALO MECANICO C/CARRETA 30000KG COND.E</v>
          </cell>
          <cell r="C4403" t="str">
            <v>km</v>
          </cell>
          <cell r="D4403">
            <v>4.99</v>
          </cell>
          <cell r="E4403">
            <v>3.3817126269956463</v>
          </cell>
        </row>
        <row r="4404">
          <cell r="A4404" t="str">
            <v>72.18.02.99.01</v>
          </cell>
          <cell r="B4404" t="str">
            <v>CAVALO MECANICO C/PRANCHA 30000KG COND.A</v>
          </cell>
          <cell r="C4404" t="str">
            <v>hora</v>
          </cell>
          <cell r="D4404">
            <v>56.52</v>
          </cell>
          <cell r="E4404">
            <v>38.309143686502182</v>
          </cell>
        </row>
        <row r="4405">
          <cell r="A4405" t="str">
            <v>72.18.02.99.02</v>
          </cell>
          <cell r="B4405" t="str">
            <v>CAVALO MECANICO C/PRANCHA 30000KG COND.B</v>
          </cell>
          <cell r="C4405" t="str">
            <v>hora</v>
          </cell>
          <cell r="D4405">
            <v>61</v>
          </cell>
          <cell r="E4405">
            <v>41.349782293178521</v>
          </cell>
        </row>
        <row r="4406">
          <cell r="A4406" t="str">
            <v>72.18.02.99.03</v>
          </cell>
          <cell r="B4406" t="str">
            <v>CAVALO MECANICO C/PRANCHA 30000KG COND.C</v>
          </cell>
          <cell r="C4406" t="str">
            <v>hora</v>
          </cell>
          <cell r="D4406">
            <v>245.94</v>
          </cell>
          <cell r="E4406">
            <v>166.70537010159654</v>
          </cell>
        </row>
        <row r="4407">
          <cell r="A4407" t="str">
            <v>72.18.02.99.04</v>
          </cell>
          <cell r="B4407" t="str">
            <v>CAVALO MECANICO C/PRANCHA 30000KG COND.D</v>
          </cell>
          <cell r="C4407" t="str">
            <v>hora</v>
          </cell>
          <cell r="D4407">
            <v>270.77999999999997</v>
          </cell>
          <cell r="E4407">
            <v>183.54136429608127</v>
          </cell>
        </row>
        <row r="4408">
          <cell r="A4408" t="str">
            <v>72.18.02.99.05</v>
          </cell>
          <cell r="B4408" t="str">
            <v>CAVALO MECANICO C/PRANCHA 30000KG COND.E</v>
          </cell>
          <cell r="C4408" t="str">
            <v>km</v>
          </cell>
          <cell r="D4408">
            <v>5.09</v>
          </cell>
          <cell r="E4408">
            <v>3.4470246734397683</v>
          </cell>
        </row>
        <row r="4409">
          <cell r="A4409" t="str">
            <v>72.19.01.99.01</v>
          </cell>
          <cell r="B4409" t="str">
            <v>CAMPANULA COND. A</v>
          </cell>
          <cell r="C4409" t="str">
            <v>hora</v>
          </cell>
          <cell r="D4409">
            <v>26.38</v>
          </cell>
          <cell r="E4409">
            <v>17.880986937590713</v>
          </cell>
        </row>
        <row r="4410">
          <cell r="A4410" t="str">
            <v>72.19.01.99.02</v>
          </cell>
          <cell r="B4410" t="str">
            <v>CAMPANULA COND. B</v>
          </cell>
          <cell r="C4410" t="str">
            <v>hora</v>
          </cell>
          <cell r="D4410">
            <v>3.2</v>
          </cell>
          <cell r="E4410">
            <v>2.1698113207547172</v>
          </cell>
        </row>
        <row r="4411">
          <cell r="A4411" t="str">
            <v>72.19.01.99.03</v>
          </cell>
          <cell r="B4411" t="str">
            <v>CAMPANULA COND. C</v>
          </cell>
          <cell r="C4411" t="str">
            <v>hora</v>
          </cell>
          <cell r="D4411">
            <v>3.2</v>
          </cell>
          <cell r="E4411">
            <v>2.1698113207547172</v>
          </cell>
        </row>
        <row r="4412">
          <cell r="A4412" t="str">
            <v>72.19.01.99.04</v>
          </cell>
          <cell r="B4412" t="str">
            <v>CAMPANULA COND. D</v>
          </cell>
          <cell r="C4412" t="str">
            <v>hora</v>
          </cell>
          <cell r="D4412">
            <v>28.04</v>
          </cell>
          <cell r="E4412">
            <v>19.00580551523948</v>
          </cell>
        </row>
        <row r="4413">
          <cell r="A4413" t="str">
            <v>72.20.01.99.01</v>
          </cell>
          <cell r="B4413" t="str">
            <v>COMPACTADOR PERC.220M2/H MAN.COND.A</v>
          </cell>
          <cell r="C4413" t="str">
            <v>hora</v>
          </cell>
          <cell r="D4413">
            <v>18.55</v>
          </cell>
          <cell r="E4413">
            <v>12.576197387518143</v>
          </cell>
        </row>
        <row r="4414">
          <cell r="A4414" t="str">
            <v>72.20.01.99.02</v>
          </cell>
          <cell r="B4414" t="str">
            <v>COMPACTADOR PERC.220M2/H MAN.COND.B</v>
          </cell>
          <cell r="C4414" t="str">
            <v>hora</v>
          </cell>
          <cell r="D4414">
            <v>5.4</v>
          </cell>
          <cell r="E4414">
            <v>3.6574746008708274</v>
          </cell>
        </row>
        <row r="4415">
          <cell r="A4415" t="str">
            <v>72.20.01.99.03</v>
          </cell>
          <cell r="B4415" t="str">
            <v>COMPACTADOR PERC.220M2/H MAN.COND.C</v>
          </cell>
          <cell r="C4415" t="str">
            <v>hora</v>
          </cell>
          <cell r="D4415">
            <v>7.89</v>
          </cell>
          <cell r="E4415">
            <v>5.3483309143686508</v>
          </cell>
        </row>
        <row r="4416">
          <cell r="A4416" t="str">
            <v>72.20.01.99.04</v>
          </cell>
          <cell r="B4416" t="str">
            <v>COMPACTADOR PERC.220M2/H MAN.COND.D</v>
          </cell>
          <cell r="C4416" t="str">
            <v>hora</v>
          </cell>
          <cell r="D4416">
            <v>23.5</v>
          </cell>
          <cell r="E4416">
            <v>15.928882438316402</v>
          </cell>
        </row>
        <row r="4417">
          <cell r="A4417" t="str">
            <v>72.20.02.99.01</v>
          </cell>
          <cell r="B4417" t="str">
            <v>COMPACTADOR PLAC.VIB.MAN.1000M2/H COND.A</v>
          </cell>
          <cell r="C4417" t="str">
            <v>hora</v>
          </cell>
          <cell r="D4417">
            <v>16.62</v>
          </cell>
          <cell r="E4417">
            <v>11.262699564586358</v>
          </cell>
        </row>
        <row r="4418">
          <cell r="A4418" t="str">
            <v>72.20.02.99.02</v>
          </cell>
          <cell r="B4418" t="str">
            <v>COMPACTADOR PLAC.VIB.MAN.1000M2/H COND.B</v>
          </cell>
          <cell r="C4418" t="str">
            <v>hora</v>
          </cell>
          <cell r="D4418">
            <v>1.84</v>
          </cell>
          <cell r="E4418">
            <v>1.2481857764876634</v>
          </cell>
        </row>
        <row r="4419">
          <cell r="A4419" t="str">
            <v>72.20.02.99.03</v>
          </cell>
          <cell r="B4419" t="str">
            <v>COMPACTADOR PLAC.VIB.MAN.1000M2/H COND.C</v>
          </cell>
          <cell r="C4419" t="str">
            <v>hora</v>
          </cell>
          <cell r="D4419">
            <v>5.92</v>
          </cell>
          <cell r="E4419">
            <v>4.0130624092888247</v>
          </cell>
        </row>
        <row r="4420">
          <cell r="A4420" t="str">
            <v>72.20.02.99.04</v>
          </cell>
          <cell r="B4420" t="str">
            <v>COMPACTADOR PLAC.VIB.MAN.1000M2/H COND.D</v>
          </cell>
          <cell r="C4420" t="str">
            <v>hora</v>
          </cell>
          <cell r="D4420">
            <v>21.53</v>
          </cell>
          <cell r="E4420">
            <v>14.593613933236576</v>
          </cell>
        </row>
        <row r="4421">
          <cell r="A4421" t="str">
            <v>72.21.01.99.01</v>
          </cell>
          <cell r="B4421" t="str">
            <v>COMPRESSOR DE AR XA-90 MWD COND. A</v>
          </cell>
          <cell r="C4421" t="str">
            <v>hora</v>
          </cell>
          <cell r="D4421">
            <v>31.37</v>
          </cell>
          <cell r="E4421">
            <v>21.262699564586359</v>
          </cell>
        </row>
        <row r="4422">
          <cell r="A4422" t="str">
            <v>72.21.01.99.02</v>
          </cell>
          <cell r="B4422" t="str">
            <v>COMPRESSOR DE AR XA-90 MWD COND. B</v>
          </cell>
          <cell r="C4422" t="str">
            <v>hora</v>
          </cell>
          <cell r="D4422">
            <v>13.38</v>
          </cell>
          <cell r="E4422">
            <v>9.0711175616836002</v>
          </cell>
        </row>
        <row r="4423">
          <cell r="A4423" t="str">
            <v>72.21.01.99.03</v>
          </cell>
          <cell r="B4423" t="str">
            <v>COMPRESSOR DE AR XA-90 MWD COND. C</v>
          </cell>
          <cell r="C4423" t="str">
            <v>hora</v>
          </cell>
          <cell r="D4423">
            <v>65.23</v>
          </cell>
          <cell r="E4423">
            <v>44.216255442670537</v>
          </cell>
        </row>
        <row r="4424">
          <cell r="A4424" t="str">
            <v>72.21.01.99.04</v>
          </cell>
          <cell r="B4424" t="str">
            <v>COMPRESSOR DE AR XA-90 MWD COND. D</v>
          </cell>
          <cell r="C4424" t="str">
            <v>hora</v>
          </cell>
          <cell r="D4424">
            <v>89.5</v>
          </cell>
          <cell r="E4424">
            <v>60.667634252539912</v>
          </cell>
        </row>
        <row r="4425">
          <cell r="A4425" t="str">
            <v>72.21.02.99.01</v>
          </cell>
          <cell r="B4425" t="str">
            <v>COMPRESSOR DE AR XA-125 MWD COND. A</v>
          </cell>
          <cell r="C4425" t="str">
            <v>hora</v>
          </cell>
          <cell r="D4425">
            <v>34.46</v>
          </cell>
          <cell r="E4425">
            <v>23.359941944847606</v>
          </cell>
        </row>
        <row r="4426">
          <cell r="A4426" t="str">
            <v>72.21.02.99.02</v>
          </cell>
          <cell r="B4426" t="str">
            <v>COMPRESSOR DE AR XA-125 MWD COND. B</v>
          </cell>
          <cell r="C4426" t="str">
            <v>hora</v>
          </cell>
          <cell r="D4426">
            <v>19.21</v>
          </cell>
          <cell r="E4426">
            <v>13.018867924528303</v>
          </cell>
        </row>
        <row r="4427">
          <cell r="A4427" t="str">
            <v>72.21.02.99.03</v>
          </cell>
          <cell r="B4427" t="str">
            <v>COMPRESSOR DE AR XA-125 MWD COND. C</v>
          </cell>
          <cell r="C4427" t="str">
            <v>hora</v>
          </cell>
          <cell r="D4427">
            <v>71.069999999999993</v>
          </cell>
          <cell r="E4427">
            <v>48.171262699564586</v>
          </cell>
        </row>
        <row r="4428">
          <cell r="A4428" t="str">
            <v>72.21.02.99.04</v>
          </cell>
          <cell r="B4428" t="str">
            <v>COMPRESSOR DE AR XA-125 MWD COND. D</v>
          </cell>
          <cell r="C4428" t="str">
            <v>hora</v>
          </cell>
          <cell r="D4428">
            <v>95.34</v>
          </cell>
          <cell r="E4428">
            <v>64.622641509433961</v>
          </cell>
        </row>
        <row r="4429">
          <cell r="A4429" t="str">
            <v>72.21.03.99.01</v>
          </cell>
          <cell r="B4429" t="str">
            <v>COMPRESSOR DE AR XA-175MWD COND. A</v>
          </cell>
          <cell r="C4429" t="str">
            <v>hora</v>
          </cell>
          <cell r="D4429">
            <v>36.29</v>
          </cell>
          <cell r="E4429">
            <v>24.600870827285924</v>
          </cell>
        </row>
        <row r="4430">
          <cell r="A4430" t="str">
            <v>72.21.03.99.02</v>
          </cell>
          <cell r="B4430" t="str">
            <v>COMPRESSOR DE AR XA-175MWD COND. B</v>
          </cell>
          <cell r="C4430" t="str">
            <v>hora</v>
          </cell>
          <cell r="D4430">
            <v>22.68</v>
          </cell>
          <cell r="E4430">
            <v>15.370101596516692</v>
          </cell>
        </row>
        <row r="4431">
          <cell r="A4431" t="str">
            <v>72.21.03.99.03</v>
          </cell>
          <cell r="B4431" t="str">
            <v>COMPRESSOR DE AR XA-175MWD COND. C</v>
          </cell>
          <cell r="C4431" t="str">
            <v>hora</v>
          </cell>
          <cell r="D4431">
            <v>101.33</v>
          </cell>
          <cell r="E4431">
            <v>68.68650217706822</v>
          </cell>
        </row>
        <row r="4432">
          <cell r="A4432" t="str">
            <v>72.21.03.99.04</v>
          </cell>
          <cell r="B4432" t="str">
            <v>COMPRESSOR DE AR XA-175MWD COND. D</v>
          </cell>
          <cell r="C4432" t="str">
            <v>hora</v>
          </cell>
          <cell r="D4432">
            <v>125.61</v>
          </cell>
          <cell r="E4432">
            <v>85.137880986937589</v>
          </cell>
        </row>
        <row r="4433">
          <cell r="A4433" t="str">
            <v>72.21.04.99.01</v>
          </cell>
          <cell r="B4433" t="str">
            <v>COMPRESSOR DE AR XA-360MWD COND. A</v>
          </cell>
          <cell r="C4433" t="str">
            <v>hora</v>
          </cell>
          <cell r="D4433">
            <v>50.32</v>
          </cell>
          <cell r="E4433">
            <v>34.107402031930334</v>
          </cell>
        </row>
        <row r="4434">
          <cell r="A4434" t="str">
            <v>72.21.04.99.02</v>
          </cell>
          <cell r="B4434" t="str">
            <v>COMPRESSOR DE AR XA-360MWD COND. B</v>
          </cell>
          <cell r="C4434" t="str">
            <v>hora</v>
          </cell>
          <cell r="D4434">
            <v>49.12</v>
          </cell>
          <cell r="E4434">
            <v>33.294629898403485</v>
          </cell>
        </row>
        <row r="4435">
          <cell r="A4435" t="str">
            <v>72.21.04.99.03</v>
          </cell>
          <cell r="B4435" t="str">
            <v>COMPRESSOR DE AR XA-360MWD COND. C</v>
          </cell>
          <cell r="C4435" t="str">
            <v>hora</v>
          </cell>
          <cell r="D4435">
            <v>205.86</v>
          </cell>
          <cell r="E4435">
            <v>139.53555878084182</v>
          </cell>
        </row>
        <row r="4436">
          <cell r="A4436" t="str">
            <v>72.21.04.99.04</v>
          </cell>
          <cell r="B4436" t="str">
            <v>COMPRESSOR DE AR XA-360MWD COND. D</v>
          </cell>
          <cell r="C4436" t="str">
            <v>hora</v>
          </cell>
          <cell r="D4436">
            <v>230.14</v>
          </cell>
          <cell r="E4436">
            <v>155.99419448476053</v>
          </cell>
        </row>
        <row r="4437">
          <cell r="A4437" t="str">
            <v>72.22.01.99.01</v>
          </cell>
          <cell r="B4437" t="str">
            <v>DEMARCADOR DE FAIXA A FRIO 250L COND.A</v>
          </cell>
          <cell r="C4437" t="str">
            <v>hora</v>
          </cell>
          <cell r="D4437">
            <v>53.34</v>
          </cell>
          <cell r="E4437">
            <v>36.15384615384616</v>
          </cell>
        </row>
        <row r="4438">
          <cell r="A4438" t="str">
            <v>72.22.01.99.02</v>
          </cell>
          <cell r="B4438" t="str">
            <v>DEMARCADOR DE FAIXA A FRIO 250L COND.B</v>
          </cell>
          <cell r="C4438" t="str">
            <v>hora</v>
          </cell>
          <cell r="D4438">
            <v>59.18</v>
          </cell>
          <cell r="E4438">
            <v>40.116110304789551</v>
          </cell>
        </row>
        <row r="4439">
          <cell r="A4439" t="str">
            <v>72.22.01.99.03</v>
          </cell>
          <cell r="B4439" t="str">
            <v>DEMARCADOR DE FAIXA A FRIO 250L COND.C</v>
          </cell>
          <cell r="C4439" t="str">
            <v>hora</v>
          </cell>
          <cell r="D4439">
            <v>74.31</v>
          </cell>
          <cell r="E4439">
            <v>50.37010159651669</v>
          </cell>
        </row>
        <row r="4440">
          <cell r="A4440" t="str">
            <v>72.22.01.99.04</v>
          </cell>
          <cell r="B4440" t="str">
            <v>DEMARCADOR DE FAIXA A FRIO 250L COND.D</v>
          </cell>
          <cell r="C4440" t="str">
            <v>hora</v>
          </cell>
          <cell r="D4440">
            <v>99.15</v>
          </cell>
          <cell r="E4440">
            <v>67.206095791001459</v>
          </cell>
        </row>
        <row r="4441">
          <cell r="A4441" t="str">
            <v>72.22.03.99.01</v>
          </cell>
          <cell r="B4441" t="str">
            <v>DEMARCADOR DE FAIXA A QUENTE 500L COND.A</v>
          </cell>
          <cell r="C4441" t="str">
            <v>hora</v>
          </cell>
          <cell r="D4441">
            <v>136.24</v>
          </cell>
          <cell r="E4441">
            <v>92.343976777939048</v>
          </cell>
        </row>
        <row r="4442">
          <cell r="A4442" t="str">
            <v>72.22.03.99.02</v>
          </cell>
          <cell r="B4442" t="str">
            <v>DEMARCADOR DE FAIXA A QUENTE 500L COND.B</v>
          </cell>
          <cell r="C4442" t="str">
            <v>hora</v>
          </cell>
          <cell r="D4442">
            <v>231.34</v>
          </cell>
          <cell r="E4442">
            <v>156.80696661828739</v>
          </cell>
        </row>
        <row r="4443">
          <cell r="A4443" t="str">
            <v>72.22.03.99.03</v>
          </cell>
          <cell r="B4443" t="str">
            <v>DEMARCADOR DE FAIXA A QUENTE 500L COND.C</v>
          </cell>
          <cell r="C4443" t="str">
            <v>hora</v>
          </cell>
          <cell r="D4443">
            <v>278.70999999999998</v>
          </cell>
          <cell r="E4443">
            <v>188.91146589259799</v>
          </cell>
        </row>
        <row r="4444">
          <cell r="A4444" t="str">
            <v>72.22.03.99.04</v>
          </cell>
          <cell r="B4444" t="str">
            <v>DEMARCADOR DE FAIXA A QUENTE 500L COND.D</v>
          </cell>
          <cell r="C4444" t="str">
            <v>hora</v>
          </cell>
          <cell r="D4444">
            <v>303.54000000000002</v>
          </cell>
          <cell r="E4444">
            <v>205.74746008708274</v>
          </cell>
        </row>
        <row r="4445">
          <cell r="A4445" t="str">
            <v>72.23.01.99.01</v>
          </cell>
          <cell r="B4445" t="str">
            <v>DISTRIBUIDOR AGREG.S/EST.1000T/H COND. A</v>
          </cell>
          <cell r="C4445" t="str">
            <v>hora</v>
          </cell>
          <cell r="D4445">
            <v>37.04</v>
          </cell>
          <cell r="E4445">
            <v>25.108853410740206</v>
          </cell>
        </row>
        <row r="4446">
          <cell r="A4446" t="str">
            <v>72.23.01.99.02</v>
          </cell>
          <cell r="B4446" t="str">
            <v>DISTRIBUIDOR AGREG.S/EST.1000T/H COND. B</v>
          </cell>
          <cell r="C4446" t="str">
            <v>hora</v>
          </cell>
          <cell r="D4446">
            <v>21.81</v>
          </cell>
          <cell r="E4446">
            <v>14.782293178519595</v>
          </cell>
        </row>
        <row r="4447">
          <cell r="A4447" t="str">
            <v>72.23.01.99.03</v>
          </cell>
          <cell r="B4447" t="str">
            <v>DISTRIBUIDOR AGREG.S/EST.1000T/H COND. C</v>
          </cell>
          <cell r="C4447" t="str">
            <v>hora</v>
          </cell>
          <cell r="D4447">
            <v>53.71</v>
          </cell>
          <cell r="E4447">
            <v>36.4078374455733</v>
          </cell>
        </row>
        <row r="4448">
          <cell r="A4448" t="str">
            <v>72.23.01.99.04</v>
          </cell>
          <cell r="B4448" t="str">
            <v>DISTRIBUIDOR AGREG.S/EST.1000T/H COND. D</v>
          </cell>
          <cell r="C4448" t="str">
            <v>hora</v>
          </cell>
          <cell r="D4448">
            <v>78.55</v>
          </cell>
          <cell r="E4448">
            <v>53.243831640058062</v>
          </cell>
        </row>
        <row r="4449">
          <cell r="A4449" t="str">
            <v>72.23.02.99.01</v>
          </cell>
          <cell r="B4449" t="str">
            <v>DISTRIBUIDOR AGREGADO 600T/H COND.A</v>
          </cell>
          <cell r="C4449" t="str">
            <v>hora</v>
          </cell>
          <cell r="D4449">
            <v>27.33</v>
          </cell>
          <cell r="E4449">
            <v>18.526850507982587</v>
          </cell>
        </row>
        <row r="4450">
          <cell r="A4450" t="str">
            <v>72.23.02.99.02</v>
          </cell>
          <cell r="B4450" t="str">
            <v>DISTRIBUIDOR AGREGADO 600T/H COND. B</v>
          </cell>
          <cell r="C4450" t="str">
            <v>hora</v>
          </cell>
          <cell r="D4450">
            <v>4.45</v>
          </cell>
          <cell r="E4450">
            <v>3.0188679245283021</v>
          </cell>
        </row>
        <row r="4451">
          <cell r="A4451" t="str">
            <v>72.23.02.99.03</v>
          </cell>
          <cell r="B4451" t="str">
            <v>DISTRIBUIDOR AGREGADO 600T/H COND. C</v>
          </cell>
          <cell r="C4451" t="str">
            <v>hora</v>
          </cell>
          <cell r="D4451">
            <v>9.9</v>
          </cell>
          <cell r="E4451">
            <v>6.7126269956458637</v>
          </cell>
        </row>
        <row r="4452">
          <cell r="A4452" t="str">
            <v>72.23.02.99.04</v>
          </cell>
          <cell r="B4452" t="str">
            <v>DISTRIBUIDOR AGREGADO 600T/H COND. D</v>
          </cell>
          <cell r="C4452" t="str">
            <v>hora</v>
          </cell>
          <cell r="D4452">
            <v>34.74</v>
          </cell>
          <cell r="E4452">
            <v>23.548621190130628</v>
          </cell>
        </row>
        <row r="4453">
          <cell r="A4453" t="str">
            <v>72.23.03.99.01</v>
          </cell>
          <cell r="B4453" t="str">
            <v>DISTR.ASF.REB.2400L COND. A</v>
          </cell>
          <cell r="C4453" t="str">
            <v>hora</v>
          </cell>
          <cell r="D4453">
            <v>28.99</v>
          </cell>
          <cell r="E4453">
            <v>19.651669085631351</v>
          </cell>
        </row>
        <row r="4454">
          <cell r="A4454" t="str">
            <v>72.23.03.99.02</v>
          </cell>
          <cell r="B4454" t="str">
            <v>DISTR.ASF.REB.2400L COND. B</v>
          </cell>
          <cell r="C4454" t="str">
            <v>hora</v>
          </cell>
          <cell r="D4454">
            <v>7.58</v>
          </cell>
          <cell r="E4454">
            <v>5.1378809869375912</v>
          </cell>
        </row>
        <row r="4455">
          <cell r="A4455" t="str">
            <v>72.23.03.99.03</v>
          </cell>
          <cell r="B4455" t="str">
            <v>DISTR.ASF.REB.2400L COND. C</v>
          </cell>
          <cell r="C4455" t="str">
            <v>hora</v>
          </cell>
          <cell r="D4455">
            <v>14.69</v>
          </cell>
          <cell r="E4455">
            <v>9.9564586357039193</v>
          </cell>
        </row>
        <row r="4456">
          <cell r="A4456" t="str">
            <v>72.23.03.99.04</v>
          </cell>
          <cell r="B4456" t="str">
            <v>DISTR.ASF.REB.2400L COND. D</v>
          </cell>
          <cell r="C4456" t="str">
            <v>hora</v>
          </cell>
          <cell r="D4456">
            <v>39.53</v>
          </cell>
          <cell r="E4456">
            <v>26.792452830188683</v>
          </cell>
        </row>
        <row r="4457">
          <cell r="A4457" t="str">
            <v>72.24.01.99.01</v>
          </cell>
          <cell r="B4457" t="str">
            <v>DISTR. ADUBOS E SEMENTES 700L COND. A</v>
          </cell>
          <cell r="C4457" t="str">
            <v>hora</v>
          </cell>
          <cell r="D4457">
            <v>0.61</v>
          </cell>
          <cell r="E4457">
            <v>0.41364296081277213</v>
          </cell>
        </row>
        <row r="4458">
          <cell r="A4458" t="str">
            <v>72.24.01.99.02</v>
          </cell>
          <cell r="B4458" t="str">
            <v>DISTR. ADUBOS E SEMENTES 700L COND. B</v>
          </cell>
          <cell r="C4458" t="str">
            <v>hora</v>
          </cell>
          <cell r="D4458">
            <v>1.19</v>
          </cell>
          <cell r="E4458">
            <v>0.80551523947750381</v>
          </cell>
        </row>
        <row r="4459">
          <cell r="A4459" t="str">
            <v>72.24.01.99.03</v>
          </cell>
          <cell r="B4459" t="str">
            <v>DISTR. ADUBOS E SEMENTES 700L COND. C</v>
          </cell>
          <cell r="C4459" t="str">
            <v>hora</v>
          </cell>
          <cell r="D4459">
            <v>4.76</v>
          </cell>
          <cell r="E4459">
            <v>3.2293178519593617</v>
          </cell>
        </row>
        <row r="4460">
          <cell r="A4460" t="str">
            <v>72.24.01.99.04</v>
          </cell>
          <cell r="B4460" t="str">
            <v>DISTR. ADUBOS E SEMENTES 700L COND. D</v>
          </cell>
          <cell r="C4460" t="str">
            <v>hora</v>
          </cell>
          <cell r="D4460">
            <v>4.76</v>
          </cell>
          <cell r="E4460">
            <v>3.2293178519593617</v>
          </cell>
        </row>
        <row r="4461">
          <cell r="A4461" t="str">
            <v>72.25.01.99.01</v>
          </cell>
          <cell r="B4461" t="str">
            <v>DRAGA COM EMBARCACAO AUX.400M3 COND. A</v>
          </cell>
          <cell r="C4461" t="str">
            <v>hora</v>
          </cell>
          <cell r="D4461">
            <v>509.52</v>
          </cell>
          <cell r="E4461">
            <v>345.36284470246738</v>
          </cell>
        </row>
        <row r="4462">
          <cell r="A4462" t="str">
            <v>72.25.01.99.02</v>
          </cell>
          <cell r="B4462" t="str">
            <v>DRAGA COM EMBARCACAO AUX.400M3 COND. B</v>
          </cell>
          <cell r="C4462" t="str">
            <v>hora</v>
          </cell>
          <cell r="D4462">
            <v>399.17</v>
          </cell>
          <cell r="E4462">
            <v>270.56603773584908</v>
          </cell>
        </row>
        <row r="4463">
          <cell r="A4463" t="str">
            <v>72.25.01.99.03</v>
          </cell>
          <cell r="B4463" t="str">
            <v>DRAGA COM EMBARCACAO AUX.400M3 COND. C</v>
          </cell>
          <cell r="C4463" t="str">
            <v>hora</v>
          </cell>
          <cell r="D4463">
            <v>767.43</v>
          </cell>
          <cell r="E4463">
            <v>520.17416545718436</v>
          </cell>
        </row>
        <row r="4464">
          <cell r="A4464" t="str">
            <v>72.25.01.99.04</v>
          </cell>
          <cell r="B4464" t="str">
            <v>DRAGA COM EMBARCACAO AUX 400M3 COND. D</v>
          </cell>
          <cell r="C4464" t="str">
            <v>hora</v>
          </cell>
          <cell r="D4464">
            <v>1049.5</v>
          </cell>
          <cell r="E4464">
            <v>711.37155297532661</v>
          </cell>
        </row>
        <row r="4465">
          <cell r="A4465" t="str">
            <v>72.26.01.99.01</v>
          </cell>
          <cell r="B4465" t="str">
            <v>EQUIP.VIS.OAE C/LANC.TELESC.25M COND. A</v>
          </cell>
          <cell r="C4465" t="str">
            <v>hora</v>
          </cell>
          <cell r="D4465">
            <v>121.47</v>
          </cell>
          <cell r="E4465">
            <v>82.3367198838897</v>
          </cell>
        </row>
        <row r="4466">
          <cell r="A4466" t="str">
            <v>72.26.01.99.02</v>
          </cell>
          <cell r="B4466" t="str">
            <v>EQUIP.VIS.OAE C/LANC.TELESC.25M COND. B</v>
          </cell>
          <cell r="C4466" t="str">
            <v>hora</v>
          </cell>
          <cell r="D4466">
            <v>172.73</v>
          </cell>
          <cell r="E4466">
            <v>117.08272859216257</v>
          </cell>
        </row>
        <row r="4467">
          <cell r="A4467" t="str">
            <v>72.26.01.99.03</v>
          </cell>
          <cell r="B4467" t="str">
            <v>EQUIP.VIS.OAE C/LANC.TELESC.25M COND. C</v>
          </cell>
          <cell r="C4467" t="str">
            <v>hora</v>
          </cell>
          <cell r="D4467">
            <v>198.58</v>
          </cell>
          <cell r="E4467">
            <v>134.60087082728592</v>
          </cell>
        </row>
        <row r="4468">
          <cell r="A4468" t="str">
            <v>72.26.01.99.04</v>
          </cell>
          <cell r="B4468" t="str">
            <v>EQUIP.VIS.OAE C/LANC.TELESC.25M COND. D</v>
          </cell>
          <cell r="C4468" t="str">
            <v>hora</v>
          </cell>
          <cell r="D4468">
            <v>223.42</v>
          </cell>
          <cell r="E4468">
            <v>151.4368650217707</v>
          </cell>
        </row>
        <row r="4469">
          <cell r="A4469" t="str">
            <v>72.26.02.99.01</v>
          </cell>
          <cell r="B4469" t="str">
            <v>EQUIP.VIS.OAE C/LANC.ARTIC.12,14M COND.A</v>
          </cell>
          <cell r="C4469" t="str">
            <v>hora</v>
          </cell>
          <cell r="D4469">
            <v>60.15</v>
          </cell>
          <cell r="E4469">
            <v>40.769230769230774</v>
          </cell>
        </row>
        <row r="4470">
          <cell r="A4470" t="str">
            <v>72.26.02.99.02</v>
          </cell>
          <cell r="B4470" t="str">
            <v>EQUIP.VIS.OAE C/LANC.ARTIC.12,14M COND.B</v>
          </cell>
          <cell r="C4470" t="str">
            <v>hora</v>
          </cell>
          <cell r="D4470">
            <v>63.1</v>
          </cell>
          <cell r="E4470">
            <v>42.77213352685051</v>
          </cell>
        </row>
        <row r="4471">
          <cell r="A4471" t="str">
            <v>72.26.02.99.03</v>
          </cell>
          <cell r="B4471" t="str">
            <v>EQUIP.VIS.OAE C/LANC.ARTIC.12,14M COND.C</v>
          </cell>
          <cell r="C4471" t="str">
            <v>hora</v>
          </cell>
          <cell r="D4471">
            <v>97.45</v>
          </cell>
          <cell r="E4471">
            <v>66.052249637155299</v>
          </cell>
        </row>
        <row r="4472">
          <cell r="A4472" t="str">
            <v>72.26.02.99.04</v>
          </cell>
          <cell r="B4472" t="str">
            <v>EQUIP.VIS.OAE C/LANC.ARTIC.12,14M COND.D</v>
          </cell>
          <cell r="C4472" t="str">
            <v>hora</v>
          </cell>
          <cell r="D4472">
            <v>122.29</v>
          </cell>
          <cell r="E4472">
            <v>82.888243831640068</v>
          </cell>
        </row>
        <row r="4473">
          <cell r="A4473" t="str">
            <v>72.26.03.99.01</v>
          </cell>
          <cell r="B4473" t="str">
            <v>EQUIP.VIST.OAE TP TESOURA 7,62M COND. A</v>
          </cell>
          <cell r="C4473" t="str">
            <v>hora</v>
          </cell>
          <cell r="D4473">
            <v>73.44</v>
          </cell>
          <cell r="E4473">
            <v>49.782293178519595</v>
          </cell>
        </row>
        <row r="4474">
          <cell r="A4474" t="str">
            <v>72.26.03.99.02</v>
          </cell>
          <cell r="B4474" t="str">
            <v>EQUIP.VIST.OAE TP TESOURA 7,62M COND. B</v>
          </cell>
          <cell r="C4474" t="str">
            <v>hora</v>
          </cell>
          <cell r="D4474">
            <v>86.89</v>
          </cell>
          <cell r="E4474">
            <v>58.896952104499277</v>
          </cell>
        </row>
        <row r="4475">
          <cell r="A4475" t="str">
            <v>72.26.03.99.03</v>
          </cell>
          <cell r="B4475" t="str">
            <v>EQUIP.VIST.OAE TP TESOURA 7,62M COND. C</v>
          </cell>
          <cell r="C4475" t="str">
            <v>hora</v>
          </cell>
          <cell r="D4475">
            <v>118.28</v>
          </cell>
          <cell r="E4475">
            <v>80.17416545718433</v>
          </cell>
        </row>
        <row r="4476">
          <cell r="A4476" t="str">
            <v>72.26.03.99.04</v>
          </cell>
          <cell r="B4476" t="str">
            <v>EQUIP.VIST.OAE TP TESOURA 7,62M COND. D</v>
          </cell>
          <cell r="C4476" t="str">
            <v>hora</v>
          </cell>
          <cell r="D4476">
            <v>143.12</v>
          </cell>
          <cell r="E4476">
            <v>97.010159651669099</v>
          </cell>
        </row>
        <row r="4477">
          <cell r="A4477" t="str">
            <v>72.27.01.99.01</v>
          </cell>
          <cell r="B4477" t="str">
            <v>ESCAVADEIRA HIDR.S/EST.0,7M3 COND. A</v>
          </cell>
          <cell r="C4477" t="str">
            <v>hora</v>
          </cell>
          <cell r="D4477">
            <v>62.02</v>
          </cell>
          <cell r="E4477">
            <v>42.039187227866478</v>
          </cell>
        </row>
        <row r="4478">
          <cell r="A4478" t="str">
            <v>72.27.01.99.02</v>
          </cell>
          <cell r="B4478" t="str">
            <v>ESCAVADEIRA HIDR.S/EST.0,7M3 COND. B</v>
          </cell>
          <cell r="C4478" t="str">
            <v>hora</v>
          </cell>
          <cell r="D4478">
            <v>67.78</v>
          </cell>
          <cell r="E4478">
            <v>45.943396226415096</v>
          </cell>
        </row>
        <row r="4479">
          <cell r="A4479" t="str">
            <v>72.27.01.99.03</v>
          </cell>
          <cell r="B4479" t="str">
            <v>ESCAVADEIRA HIDR.S/EST.0,7M3 COND. C</v>
          </cell>
          <cell r="C4479" t="str">
            <v>hora</v>
          </cell>
          <cell r="D4479">
            <v>129.54</v>
          </cell>
          <cell r="E4479">
            <v>87.801161103047903</v>
          </cell>
        </row>
        <row r="4480">
          <cell r="A4480" t="str">
            <v>72.27.01.99.04</v>
          </cell>
          <cell r="B4480" t="str">
            <v>ESCAVADEIRA HIDR.S/EST.0,7M3 COND. D</v>
          </cell>
          <cell r="C4480" t="str">
            <v>hora</v>
          </cell>
          <cell r="D4480">
            <v>154.37</v>
          </cell>
          <cell r="E4480">
            <v>104.63715529753266</v>
          </cell>
        </row>
        <row r="4481">
          <cell r="A4481" t="str">
            <v>72.27.02.99.01</v>
          </cell>
          <cell r="B4481" t="str">
            <v>ESCAVADEIRA HIDR.S/EST.0,60M3 COND. A</v>
          </cell>
          <cell r="C4481" t="str">
            <v>hora</v>
          </cell>
          <cell r="D4481">
            <v>58.08</v>
          </cell>
          <cell r="E4481">
            <v>39.368650217706822</v>
          </cell>
        </row>
        <row r="4482">
          <cell r="A4482" t="str">
            <v>72.27.02.99.02</v>
          </cell>
          <cell r="B4482" t="str">
            <v>ESCAVADEIRA HIDR.S/EST.0,60M3 COND. B</v>
          </cell>
          <cell r="C4482" t="str">
            <v>hora</v>
          </cell>
          <cell r="D4482">
            <v>60.59</v>
          </cell>
          <cell r="E4482">
            <v>41.066763425253995</v>
          </cell>
        </row>
        <row r="4483">
          <cell r="A4483" t="str">
            <v>72.27.02.99.03</v>
          </cell>
          <cell r="B4483" t="str">
            <v>ESCAVADEIRA HIDR.S/EST.0,60M3 COND. C</v>
          </cell>
          <cell r="C4483" t="str">
            <v>hora</v>
          </cell>
          <cell r="D4483">
            <v>121.76</v>
          </cell>
          <cell r="E4483">
            <v>82.532656023222074</v>
          </cell>
        </row>
        <row r="4484">
          <cell r="A4484" t="str">
            <v>72.27.02.99.04</v>
          </cell>
          <cell r="B4484" t="str">
            <v>ESCAVADEIRA HIDR.S/EST.0,60M3 COND. D</v>
          </cell>
          <cell r="C4484" t="str">
            <v>hora</v>
          </cell>
          <cell r="D4484">
            <v>146.6</v>
          </cell>
          <cell r="E4484">
            <v>99.368650217706829</v>
          </cell>
        </row>
        <row r="4485">
          <cell r="A4485" t="str">
            <v>72.27.03.99.01</v>
          </cell>
          <cell r="B4485" t="str">
            <v>ESCAVADEIRA HID.S/EST.0,62M3 COND. A</v>
          </cell>
          <cell r="C4485" t="str">
            <v>hora</v>
          </cell>
          <cell r="D4485">
            <v>70.900000000000006</v>
          </cell>
          <cell r="E4485">
            <v>48.055152394775043</v>
          </cell>
        </row>
        <row r="4486">
          <cell r="A4486" t="str">
            <v>72.27.03.99.02</v>
          </cell>
          <cell r="B4486" t="str">
            <v>ESCAVADEIRA HID.S/EST.0,62M3 COND. B</v>
          </cell>
          <cell r="C4486" t="str">
            <v>hora</v>
          </cell>
          <cell r="D4486">
            <v>83.95</v>
          </cell>
          <cell r="E4486">
            <v>56.901306240928882</v>
          </cell>
        </row>
        <row r="4487">
          <cell r="A4487" t="str">
            <v>72.27.03.99.03</v>
          </cell>
          <cell r="B4487" t="str">
            <v>ESCAVADEIRA HID.S/EST.0,62M3 COND. C</v>
          </cell>
          <cell r="C4487" t="str">
            <v>hora</v>
          </cell>
          <cell r="D4487">
            <v>156.78</v>
          </cell>
          <cell r="E4487">
            <v>106.2699564586357</v>
          </cell>
        </row>
        <row r="4488">
          <cell r="A4488" t="str">
            <v>72.27.03.99.04</v>
          </cell>
          <cell r="B4488" t="str">
            <v>ESCAVADEIRA HID.S/EST.0,62M3 COND. D</v>
          </cell>
          <cell r="C4488" t="str">
            <v>hora</v>
          </cell>
          <cell r="D4488">
            <v>181.62</v>
          </cell>
          <cell r="E4488">
            <v>123.10595065312046</v>
          </cell>
        </row>
        <row r="4489">
          <cell r="A4489" t="str">
            <v>72.27.04.99.01</v>
          </cell>
          <cell r="B4489" t="str">
            <v>ESCAVADEIRA HID.S/EST.2,2M3 COND. A</v>
          </cell>
          <cell r="C4489" t="str">
            <v>hora</v>
          </cell>
          <cell r="D4489">
            <v>116.35</v>
          </cell>
          <cell r="E4489">
            <v>78.86066763425255</v>
          </cell>
        </row>
        <row r="4490">
          <cell r="A4490" t="str">
            <v>72.27.04.99.02</v>
          </cell>
          <cell r="B4490" t="str">
            <v>ESCAVADEIRA HID.S/EST.2,2M3 COND. B</v>
          </cell>
          <cell r="C4490" t="str">
            <v>hora</v>
          </cell>
          <cell r="D4490">
            <v>166.79</v>
          </cell>
          <cell r="E4490">
            <v>113.05515239477504</v>
          </cell>
        </row>
        <row r="4491">
          <cell r="A4491" t="str">
            <v>72.27.04.99.03</v>
          </cell>
          <cell r="B4491" t="str">
            <v>ESCAVADEIRA HID.S/EST.2,2M3 COND. C</v>
          </cell>
          <cell r="C4491" t="str">
            <v>hora</v>
          </cell>
          <cell r="D4491">
            <v>276.33</v>
          </cell>
          <cell r="E4491">
            <v>187.30043541364299</v>
          </cell>
        </row>
        <row r="4492">
          <cell r="A4492" t="str">
            <v>72.27.04.99.04</v>
          </cell>
          <cell r="B4492" t="str">
            <v>ESCAVADEIRA HID.S/EST.2,2M3 COND. D</v>
          </cell>
          <cell r="C4492" t="str">
            <v>hora</v>
          </cell>
          <cell r="D4492">
            <v>301.17</v>
          </cell>
          <cell r="E4492">
            <v>204.13642960812774</v>
          </cell>
        </row>
        <row r="4493">
          <cell r="A4493" t="str">
            <v>72.27.05.99.01</v>
          </cell>
          <cell r="B4493" t="str">
            <v>ESCAVADEIRA HIDR.S/PNEU 0,25M3 COND. A</v>
          </cell>
          <cell r="C4493" t="str">
            <v>hora</v>
          </cell>
          <cell r="D4493">
            <v>94.81</v>
          </cell>
          <cell r="E4493">
            <v>64.267053701015968</v>
          </cell>
        </row>
        <row r="4494">
          <cell r="A4494" t="str">
            <v>72.27.05.99.02</v>
          </cell>
          <cell r="B4494" t="str">
            <v>ESCAVADEIRA HIDR.S/PNEU 0,25M3 COND. B</v>
          </cell>
          <cell r="C4494" t="str">
            <v>hora</v>
          </cell>
          <cell r="D4494">
            <v>127.54</v>
          </cell>
          <cell r="E4494">
            <v>86.451378809869382</v>
          </cell>
        </row>
        <row r="4495">
          <cell r="A4495" t="str">
            <v>72.27.05.99.03</v>
          </cell>
          <cell r="B4495" t="str">
            <v>ESCAVADEIRA HIDR.S/PNEU 0,25M3 COND. C</v>
          </cell>
          <cell r="C4495" t="str">
            <v>hora</v>
          </cell>
          <cell r="D4495">
            <v>216.13</v>
          </cell>
          <cell r="E4495">
            <v>146.49492017416549</v>
          </cell>
        </row>
        <row r="4496">
          <cell r="A4496" t="str">
            <v>72.27.05.99.04</v>
          </cell>
          <cell r="B4496" t="str">
            <v>ESCAVADEIRA HIDR.S/PNEU 0,25M3 COND. D</v>
          </cell>
          <cell r="C4496" t="str">
            <v>hora</v>
          </cell>
          <cell r="D4496">
            <v>240.97</v>
          </cell>
          <cell r="E4496">
            <v>163.33091436865021</v>
          </cell>
        </row>
        <row r="4497">
          <cell r="A4497" t="str">
            <v>72.28.01.99.01</v>
          </cell>
          <cell r="B4497" t="str">
            <v>EMPILHADEIRA 2500KG COND. A</v>
          </cell>
          <cell r="C4497" t="str">
            <v>hora</v>
          </cell>
          <cell r="D4497">
            <v>33.68</v>
          </cell>
          <cell r="E4497">
            <v>22.830188679245285</v>
          </cell>
        </row>
        <row r="4498">
          <cell r="A4498" t="str">
            <v>72.28.01.99.02</v>
          </cell>
          <cell r="B4498" t="str">
            <v>EMPILHADEIRA 2500KG COND. B</v>
          </cell>
          <cell r="C4498" t="str">
            <v>hora</v>
          </cell>
          <cell r="D4498">
            <v>18.350000000000001</v>
          </cell>
          <cell r="E4498">
            <v>12.438316400580552</v>
          </cell>
        </row>
        <row r="4499">
          <cell r="A4499" t="str">
            <v>72.28.01.99.03</v>
          </cell>
          <cell r="B4499" t="str">
            <v>EMPILHADEIRA 2500KG COND. C</v>
          </cell>
          <cell r="C4499" t="str">
            <v>hora</v>
          </cell>
          <cell r="D4499">
            <v>38.380000000000003</v>
          </cell>
          <cell r="E4499">
            <v>26.015965166908565</v>
          </cell>
        </row>
        <row r="4500">
          <cell r="A4500" t="str">
            <v>72.28.01.99.04</v>
          </cell>
          <cell r="B4500" t="str">
            <v>EMPILHADEIRA 2500KG COND. D</v>
          </cell>
          <cell r="C4500" t="str">
            <v>hora</v>
          </cell>
          <cell r="D4500">
            <v>62.65</v>
          </cell>
          <cell r="E4500">
            <v>42.467343976777947</v>
          </cell>
        </row>
        <row r="4501">
          <cell r="A4501" t="str">
            <v>72.28.02.99.01</v>
          </cell>
          <cell r="B4501" t="str">
            <v>EMPILHADEIRA 5000KG COND. A</v>
          </cell>
          <cell r="C4501" t="str">
            <v>hora</v>
          </cell>
          <cell r="D4501">
            <v>56.43</v>
          </cell>
          <cell r="E4501">
            <v>38.251088534107403</v>
          </cell>
        </row>
        <row r="4502">
          <cell r="A4502" t="str">
            <v>72.28.02.99.02</v>
          </cell>
          <cell r="B4502" t="str">
            <v>EMPILHADEIRA 5000KG COND. B</v>
          </cell>
          <cell r="C4502" t="str">
            <v>hora</v>
          </cell>
          <cell r="D4502">
            <v>62.72</v>
          </cell>
          <cell r="E4502">
            <v>42.510885341074022</v>
          </cell>
        </row>
        <row r="4503">
          <cell r="A4503" t="str">
            <v>72.28.02.99.03</v>
          </cell>
          <cell r="B4503" t="str">
            <v>EMPILHADEIRA 5000KG COND. C</v>
          </cell>
          <cell r="C4503" t="str">
            <v>hora</v>
          </cell>
          <cell r="D4503">
            <v>116.36</v>
          </cell>
          <cell r="E4503">
            <v>78.867924528301899</v>
          </cell>
        </row>
        <row r="4504">
          <cell r="A4504" t="str">
            <v>72.28.02.99.04</v>
          </cell>
          <cell r="B4504" t="str">
            <v>EMPILHADEIRA 5000KG COND. D</v>
          </cell>
          <cell r="C4504" t="str">
            <v>hora</v>
          </cell>
          <cell r="D4504">
            <v>140.63999999999999</v>
          </cell>
          <cell r="E4504">
            <v>95.326560232220629</v>
          </cell>
        </row>
        <row r="4505">
          <cell r="A4505" t="str">
            <v>72.29.01.99.01</v>
          </cell>
          <cell r="B4505" t="str">
            <v>FRESADORA A FRIO S/PNEUS 150M2/H COND.A</v>
          </cell>
          <cell r="C4505" t="str">
            <v>hora</v>
          </cell>
          <cell r="D4505">
            <v>132.61000000000001</v>
          </cell>
          <cell r="E4505">
            <v>89.883889695210456</v>
          </cell>
        </row>
        <row r="4506">
          <cell r="A4506" t="str">
            <v>72.29.01.99.02</v>
          </cell>
          <cell r="B4506" t="str">
            <v>FRESADORA A FRIO S/PNEUS 150M2/H COND.B</v>
          </cell>
          <cell r="C4506" t="str">
            <v>hora</v>
          </cell>
          <cell r="D4506">
            <v>205.14</v>
          </cell>
          <cell r="E4506">
            <v>139.04934687953559</v>
          </cell>
        </row>
        <row r="4507">
          <cell r="A4507" t="str">
            <v>72.29.01.99.03</v>
          </cell>
          <cell r="B4507" t="str">
            <v>FRESADORA A FRIO S/PNEUS 150M2/H COND.C</v>
          </cell>
          <cell r="C4507" t="str">
            <v>hora</v>
          </cell>
          <cell r="D4507">
            <v>334.39</v>
          </cell>
          <cell r="E4507">
            <v>226.65457184325109</v>
          </cell>
        </row>
        <row r="4508">
          <cell r="A4508" t="str">
            <v>72.29.01.99.04</v>
          </cell>
          <cell r="B4508" t="str">
            <v>FRESADORA A FRIO S/PNEUS 150M2/H COND.D</v>
          </cell>
          <cell r="C4508" t="str">
            <v>hora</v>
          </cell>
          <cell r="D4508">
            <v>359.23</v>
          </cell>
          <cell r="E4508">
            <v>243.49056603773585</v>
          </cell>
        </row>
        <row r="4509">
          <cell r="A4509" t="str">
            <v>72.29.02.99.01</v>
          </cell>
          <cell r="B4509" t="str">
            <v>FRESADORA A FRIO S/PNEUS 670HP COND. A</v>
          </cell>
          <cell r="C4509" t="str">
            <v>hora</v>
          </cell>
          <cell r="D4509">
            <v>138.16</v>
          </cell>
          <cell r="E4509">
            <v>93.650217706821493</v>
          </cell>
        </row>
        <row r="4510">
          <cell r="A4510" t="str">
            <v>72.29.02.99.02</v>
          </cell>
          <cell r="B4510" t="str">
            <v>FRESADORA A FRIO S/PNEUS 670HP COND. B</v>
          </cell>
          <cell r="C4510" t="str">
            <v>hora</v>
          </cell>
          <cell r="D4510">
            <v>220.29</v>
          </cell>
          <cell r="E4510">
            <v>149.31785195936141</v>
          </cell>
        </row>
        <row r="4511">
          <cell r="A4511" t="str">
            <v>72.29.02.99.03</v>
          </cell>
          <cell r="B4511" t="str">
            <v>FRESADORA A FRIO S/PNEUS 670HP COND. C</v>
          </cell>
          <cell r="C4511" t="str">
            <v>hora</v>
          </cell>
          <cell r="D4511">
            <v>633</v>
          </cell>
          <cell r="E4511">
            <v>429.05660377358492</v>
          </cell>
        </row>
        <row r="4512">
          <cell r="A4512" t="str">
            <v>72.29.02.99.04</v>
          </cell>
          <cell r="B4512" t="str">
            <v>FRESADORA A FRIO S/PNEUS 670HP COND. D</v>
          </cell>
          <cell r="C4512" t="str">
            <v>hora</v>
          </cell>
          <cell r="D4512">
            <v>657.84</v>
          </cell>
          <cell r="E4512">
            <v>445.89259796806977</v>
          </cell>
        </row>
        <row r="4513">
          <cell r="A4513" t="str">
            <v>72.30.01.99.01</v>
          </cell>
          <cell r="B4513" t="str">
            <v>GRUA 12M COND. A</v>
          </cell>
          <cell r="C4513" t="str">
            <v>hora</v>
          </cell>
          <cell r="D4513">
            <v>74.11</v>
          </cell>
          <cell r="E4513">
            <v>50.232220609579102</v>
          </cell>
        </row>
        <row r="4514">
          <cell r="A4514" t="str">
            <v>72.30.01.99.02</v>
          </cell>
          <cell r="B4514" t="str">
            <v>GRUA 12M COND. B</v>
          </cell>
          <cell r="C4514" t="str">
            <v>hora</v>
          </cell>
          <cell r="D4514">
            <v>91.7</v>
          </cell>
          <cell r="E4514">
            <v>62.155297532656036</v>
          </cell>
        </row>
        <row r="4515">
          <cell r="A4515" t="str">
            <v>72.30.01.99.03</v>
          </cell>
          <cell r="B4515" t="str">
            <v>GRUA 12M COND. C</v>
          </cell>
          <cell r="C4515" t="str">
            <v>hora</v>
          </cell>
          <cell r="D4515">
            <v>96.47</v>
          </cell>
          <cell r="E4515">
            <v>65.391872278664735</v>
          </cell>
        </row>
        <row r="4516">
          <cell r="A4516" t="str">
            <v>72.30.01.99.04</v>
          </cell>
          <cell r="B4516" t="str">
            <v>GRUA 12M COND. D</v>
          </cell>
          <cell r="C4516" t="str">
            <v>hora</v>
          </cell>
          <cell r="D4516">
            <v>121.31</v>
          </cell>
          <cell r="E4516">
            <v>82.227866473149504</v>
          </cell>
        </row>
        <row r="4517">
          <cell r="A4517" t="str">
            <v>72.31.01.99.01</v>
          </cell>
          <cell r="B4517" t="str">
            <v>GRUPO GERADOR 40KVA COND. A</v>
          </cell>
          <cell r="C4517" t="str">
            <v>hora</v>
          </cell>
          <cell r="D4517">
            <v>9.59</v>
          </cell>
          <cell r="E4517">
            <v>6.502177068214805</v>
          </cell>
        </row>
        <row r="4518">
          <cell r="A4518" t="str">
            <v>72.31.01.99.02</v>
          </cell>
          <cell r="B4518" t="str">
            <v>GRUPO GERADOR 40KVA COND. B</v>
          </cell>
          <cell r="C4518" t="str">
            <v>hora</v>
          </cell>
          <cell r="D4518">
            <v>6.06</v>
          </cell>
          <cell r="E4518">
            <v>4.1074020319303344</v>
          </cell>
        </row>
        <row r="4519">
          <cell r="A4519" t="str">
            <v>72.31.01.99.03</v>
          </cell>
          <cell r="B4519" t="str">
            <v>GRUPO GERADOR 40KVA COND. C</v>
          </cell>
          <cell r="C4519" t="str">
            <v>hora</v>
          </cell>
          <cell r="D4519">
            <v>35.49</v>
          </cell>
          <cell r="E4519">
            <v>24.056603773584907</v>
          </cell>
        </row>
        <row r="4520">
          <cell r="A4520" t="str">
            <v>72.31.01.99.04</v>
          </cell>
          <cell r="B4520" t="str">
            <v>GRUPO GERADOR 40KVA COND. D</v>
          </cell>
          <cell r="C4520" t="str">
            <v>hora</v>
          </cell>
          <cell r="D4520">
            <v>41.56</v>
          </cell>
          <cell r="E4520">
            <v>28.17126269956459</v>
          </cell>
        </row>
        <row r="4521">
          <cell r="A4521" t="str">
            <v>72.31.02.99.01</v>
          </cell>
          <cell r="B4521" t="str">
            <v>GRUPO GERADOR 55KVA COND. A</v>
          </cell>
          <cell r="C4521" t="str">
            <v>hora</v>
          </cell>
          <cell r="D4521">
            <v>9.85</v>
          </cell>
          <cell r="E4521">
            <v>6.6763425253991295</v>
          </cell>
        </row>
        <row r="4522">
          <cell r="A4522" t="str">
            <v>72.31.02.99.02</v>
          </cell>
          <cell r="B4522" t="str">
            <v>GRUPO GERADOR 55KVA COND. B</v>
          </cell>
          <cell r="C4522" t="str">
            <v>hora</v>
          </cell>
          <cell r="D4522">
            <v>6.5</v>
          </cell>
          <cell r="E4522">
            <v>4.4049346879535562</v>
          </cell>
        </row>
        <row r="4523">
          <cell r="A4523" t="str">
            <v>72.31.02.99.03</v>
          </cell>
          <cell r="B4523" t="str">
            <v>GRUPO GERADOR 55KVA COND. C</v>
          </cell>
          <cell r="C4523" t="str">
            <v>hora</v>
          </cell>
          <cell r="D4523">
            <v>46.27</v>
          </cell>
          <cell r="E4523">
            <v>31.364296081277214</v>
          </cell>
        </row>
        <row r="4524">
          <cell r="A4524" t="str">
            <v>72.31.02.99.04</v>
          </cell>
          <cell r="B4524" t="str">
            <v>GRUPO GERADOR 55KVA COND. D</v>
          </cell>
          <cell r="C4524" t="str">
            <v>hora</v>
          </cell>
          <cell r="D4524">
            <v>52.33</v>
          </cell>
          <cell r="E4524">
            <v>35.471698113207552</v>
          </cell>
        </row>
        <row r="4525">
          <cell r="A4525" t="str">
            <v>72.31.03.99.01</v>
          </cell>
          <cell r="B4525" t="str">
            <v>GRUPO GERADOR 83KVA COND. A</v>
          </cell>
          <cell r="C4525" t="str">
            <v>hora</v>
          </cell>
          <cell r="D4525">
            <v>10.71</v>
          </cell>
          <cell r="E4525">
            <v>7.2568940493468803</v>
          </cell>
        </row>
        <row r="4526">
          <cell r="A4526" t="str">
            <v>72.31.03.99.02</v>
          </cell>
          <cell r="B4526" t="str">
            <v>GRUPO GERADOR 83KVA COND. B</v>
          </cell>
          <cell r="C4526" t="str">
            <v>hora</v>
          </cell>
          <cell r="D4526">
            <v>7.98</v>
          </cell>
          <cell r="E4526">
            <v>5.4063860667634254</v>
          </cell>
        </row>
        <row r="4527">
          <cell r="A4527" t="str">
            <v>72.31.03.99.03</v>
          </cell>
          <cell r="B4527" t="str">
            <v>GRUPO GERADOR 83KVA COND. C</v>
          </cell>
          <cell r="C4527" t="str">
            <v>hora</v>
          </cell>
          <cell r="D4527">
            <v>65.900000000000006</v>
          </cell>
          <cell r="E4527">
            <v>44.666182873730044</v>
          </cell>
        </row>
        <row r="4528">
          <cell r="A4528" t="str">
            <v>72.31.03.99.04</v>
          </cell>
          <cell r="B4528" t="str">
            <v>GRUPO GERADOR 83KVA COND. D</v>
          </cell>
          <cell r="C4528" t="str">
            <v>hora</v>
          </cell>
          <cell r="D4528">
            <v>71.97</v>
          </cell>
          <cell r="E4528">
            <v>48.780841799709727</v>
          </cell>
        </row>
        <row r="4529">
          <cell r="A4529" t="str">
            <v>72.31.04.99.01</v>
          </cell>
          <cell r="B4529" t="str">
            <v>GRUPO GERADOR 115KVA COND. A</v>
          </cell>
          <cell r="C4529" t="str">
            <v>hora</v>
          </cell>
          <cell r="D4529">
            <v>11.76</v>
          </cell>
          <cell r="E4529">
            <v>7.9680696661828749</v>
          </cell>
        </row>
        <row r="4530">
          <cell r="A4530" t="str">
            <v>72.31.04.99.02</v>
          </cell>
          <cell r="B4530" t="str">
            <v>GRUPO GERADOR 115KVA COND. B</v>
          </cell>
          <cell r="C4530" t="str">
            <v>hora</v>
          </cell>
          <cell r="D4530">
            <v>9.7899999999999991</v>
          </cell>
          <cell r="E4530">
            <v>6.6328011611030488</v>
          </cell>
        </row>
        <row r="4531">
          <cell r="A4531" t="str">
            <v>72.31.04.99.03</v>
          </cell>
          <cell r="B4531" t="str">
            <v>GRUPO GERADOR 115KVA COND. C</v>
          </cell>
          <cell r="C4531" t="str">
            <v>hora</v>
          </cell>
          <cell r="D4531">
            <v>89.61</v>
          </cell>
          <cell r="E4531">
            <v>60.740203193033388</v>
          </cell>
        </row>
        <row r="4532">
          <cell r="A4532" t="str">
            <v>72.31.04.99.04</v>
          </cell>
          <cell r="B4532" t="str">
            <v>GRUPO GERADOR 115KVA COND. D</v>
          </cell>
          <cell r="C4532" t="str">
            <v>hora</v>
          </cell>
          <cell r="D4532">
            <v>95.68</v>
          </cell>
          <cell r="E4532">
            <v>64.854862119013077</v>
          </cell>
        </row>
        <row r="4533">
          <cell r="A4533" t="str">
            <v>72.31.05.99.01</v>
          </cell>
          <cell r="B4533" t="str">
            <v>GRUPO GERADOR PORTATIL 3,5KVA COND. A</v>
          </cell>
          <cell r="C4533" t="str">
            <v>hora</v>
          </cell>
          <cell r="D4533">
            <v>6.6</v>
          </cell>
          <cell r="E4533">
            <v>4.4702467343976782</v>
          </cell>
        </row>
        <row r="4534">
          <cell r="A4534" t="str">
            <v>72.31.05.99.02</v>
          </cell>
          <cell r="B4534" t="str">
            <v>GRUPO GERADOR PORTATIL 3,5KVA COND. B</v>
          </cell>
          <cell r="C4534" t="str">
            <v>hora</v>
          </cell>
          <cell r="D4534">
            <v>0.86</v>
          </cell>
          <cell r="E4534">
            <v>0.58055152394775045</v>
          </cell>
        </row>
        <row r="4535">
          <cell r="A4535" t="str">
            <v>72.31.05.99.03</v>
          </cell>
          <cell r="B4535" t="str">
            <v>GRUPO GERADOR PORTATIL 3,5KVA COND. C</v>
          </cell>
          <cell r="C4535" t="str">
            <v>hora</v>
          </cell>
          <cell r="D4535">
            <v>3.82</v>
          </cell>
          <cell r="E4535">
            <v>2.5907111756168359</v>
          </cell>
        </row>
        <row r="4536">
          <cell r="A4536" t="str">
            <v>72.31.05.99.04</v>
          </cell>
          <cell r="B4536" t="str">
            <v>GRUPO GERADOR PORTATIL 3,5KVA COND. D</v>
          </cell>
          <cell r="C4536" t="str">
            <v>hora</v>
          </cell>
          <cell r="D4536">
            <v>9.89</v>
          </cell>
          <cell r="E4536">
            <v>6.7053701015965173</v>
          </cell>
        </row>
        <row r="4537">
          <cell r="A4537" t="str">
            <v>72.31.06.99.01</v>
          </cell>
          <cell r="B4537" t="str">
            <v>GRUPO GERADOR PORTATIL 7KVA COND. A</v>
          </cell>
          <cell r="C4537" t="str">
            <v>hora</v>
          </cell>
          <cell r="D4537">
            <v>7.06</v>
          </cell>
          <cell r="E4537">
            <v>4.7822931785195939</v>
          </cell>
        </row>
        <row r="4538">
          <cell r="A4538" t="str">
            <v>72.31.06.99.02</v>
          </cell>
          <cell r="B4538" t="str">
            <v>GRUPO GERADOR PORTATIL 7KVA COND. B</v>
          </cell>
          <cell r="C4538" t="str">
            <v>hora</v>
          </cell>
          <cell r="D4538">
            <v>1.58</v>
          </cell>
          <cell r="E4538">
            <v>1.0740203193033382</v>
          </cell>
        </row>
        <row r="4539">
          <cell r="A4539" t="str">
            <v>72.31.06.99.03</v>
          </cell>
          <cell r="B4539" t="str">
            <v>GRUPO GERADOR PORTATIL 7KVA COND. C</v>
          </cell>
          <cell r="C4539" t="str">
            <v>hora</v>
          </cell>
          <cell r="D4539">
            <v>4.91</v>
          </cell>
          <cell r="E4539">
            <v>3.3309143686502178</v>
          </cell>
        </row>
        <row r="4540">
          <cell r="A4540" t="str">
            <v>72.31.06.99.04</v>
          </cell>
          <cell r="B4540" t="str">
            <v>GRUPO GERADOR PORTATIL 7KVA COND. D</v>
          </cell>
          <cell r="C4540" t="str">
            <v>hora</v>
          </cell>
          <cell r="D4540">
            <v>10.97</v>
          </cell>
          <cell r="E4540">
            <v>7.4383164005805522</v>
          </cell>
        </row>
        <row r="4541">
          <cell r="A4541" t="str">
            <v>72.32.01.99.01</v>
          </cell>
          <cell r="B4541" t="str">
            <v>GUINCHO ELETRICO DE COLUNA 30M COND. A</v>
          </cell>
          <cell r="C4541" t="str">
            <v>hora</v>
          </cell>
          <cell r="D4541">
            <v>24.64</v>
          </cell>
          <cell r="E4541">
            <v>16.698113207547173</v>
          </cell>
        </row>
        <row r="4542">
          <cell r="A4542" t="str">
            <v>72.32.01.99.02</v>
          </cell>
          <cell r="B4542" t="str">
            <v>GUINCHO ELETRICO DE COLUNA 30M COND. B</v>
          </cell>
          <cell r="C4542" t="str">
            <v>hora</v>
          </cell>
          <cell r="D4542">
            <v>0.71</v>
          </cell>
          <cell r="E4542">
            <v>0.47895500725689411</v>
          </cell>
        </row>
        <row r="4543">
          <cell r="A4543" t="str">
            <v>72.32.01.99.03</v>
          </cell>
          <cell r="B4543" t="str">
            <v>GUINCHO ELETRICO DE COLUNA 30M COND. C</v>
          </cell>
          <cell r="C4543" t="str">
            <v>hora</v>
          </cell>
          <cell r="D4543">
            <v>1.57</v>
          </cell>
          <cell r="E4543">
            <v>1.0667634252539913</v>
          </cell>
        </row>
        <row r="4544">
          <cell r="A4544" t="str">
            <v>72.32.01.99.04</v>
          </cell>
          <cell r="B4544" t="str">
            <v>GUINCHO ELETRICO DE COLUNA 30M COND. D</v>
          </cell>
          <cell r="C4544" t="str">
            <v>hora</v>
          </cell>
          <cell r="D4544">
            <v>25.84</v>
          </cell>
          <cell r="E4544">
            <v>17.518142235123371</v>
          </cell>
        </row>
        <row r="4545">
          <cell r="A4545" t="str">
            <v>72.32.02.99.01</v>
          </cell>
          <cell r="B4545" t="str">
            <v>GUINCHO ELETRICO TIPO ELEV. 30M COND. A</v>
          </cell>
          <cell r="C4545" t="str">
            <v>hora</v>
          </cell>
          <cell r="D4545">
            <v>28.31</v>
          </cell>
          <cell r="E4545">
            <v>19.187227866473151</v>
          </cell>
        </row>
        <row r="4546">
          <cell r="A4546" t="str">
            <v>72.32.02.99.02</v>
          </cell>
          <cell r="B4546" t="str">
            <v>GUINCHO ELETRICO TIPO ELEV. 30M COND. B</v>
          </cell>
          <cell r="C4546" t="str">
            <v>hora</v>
          </cell>
          <cell r="D4546">
            <v>7.87</v>
          </cell>
          <cell r="E4546">
            <v>5.333817126269957</v>
          </cell>
        </row>
        <row r="4547">
          <cell r="A4547" t="str">
            <v>72.32.02.99.03</v>
          </cell>
          <cell r="B4547" t="str">
            <v>GUINCHO ELETRICO TIPO ELEV. 30M COND. C</v>
          </cell>
          <cell r="C4547" t="str">
            <v>hora</v>
          </cell>
          <cell r="D4547">
            <v>13.8</v>
          </cell>
          <cell r="E4547">
            <v>9.3541364296081291</v>
          </cell>
        </row>
        <row r="4548">
          <cell r="A4548" t="str">
            <v>72.32.02.99.04</v>
          </cell>
          <cell r="B4548" t="str">
            <v>GUINCHO ELETRICO TIPO ELEV. 30M COND. D</v>
          </cell>
          <cell r="C4548" t="str">
            <v>hora</v>
          </cell>
          <cell r="D4548">
            <v>38.07</v>
          </cell>
          <cell r="E4548">
            <v>25.805515239477508</v>
          </cell>
        </row>
        <row r="4549">
          <cell r="A4549" t="str">
            <v>72.33.01.99.01</v>
          </cell>
          <cell r="B4549" t="str">
            <v>GUIND.HID.LANC.TELES.S/PN 20T COND. A</v>
          </cell>
          <cell r="C4549" t="str">
            <v>hora</v>
          </cell>
          <cell r="D4549">
            <v>75.02</v>
          </cell>
          <cell r="E4549">
            <v>50.849056603773583</v>
          </cell>
        </row>
        <row r="4550">
          <cell r="A4550" t="str">
            <v>72.33.01.99.02</v>
          </cell>
          <cell r="B4550" t="str">
            <v>GUIND.HID.LANC.TELES.S/PN 20T COND. B</v>
          </cell>
          <cell r="C4550" t="str">
            <v>hora</v>
          </cell>
          <cell r="D4550">
            <v>94.63</v>
          </cell>
          <cell r="E4550">
            <v>64.143686502177076</v>
          </cell>
        </row>
        <row r="4551">
          <cell r="A4551" t="str">
            <v>72.33.01.99.03</v>
          </cell>
          <cell r="B4551" t="str">
            <v>GUIND.HID.LANC.TELES.S/PN 20T COND. C</v>
          </cell>
          <cell r="C4551" t="str">
            <v>hora</v>
          </cell>
          <cell r="D4551">
            <v>192.51</v>
          </cell>
          <cell r="E4551">
            <v>130.48621190130626</v>
          </cell>
        </row>
        <row r="4552">
          <cell r="A4552" t="str">
            <v>72.33.01.99.04</v>
          </cell>
          <cell r="B4552" t="str">
            <v>GUIND.HID.LANC.TELES.S/PN 20T COND. D</v>
          </cell>
          <cell r="C4552" t="str">
            <v>hora</v>
          </cell>
          <cell r="D4552">
            <v>217.35</v>
          </cell>
          <cell r="E4552">
            <v>147.32220609579102</v>
          </cell>
        </row>
        <row r="4553">
          <cell r="A4553" t="str">
            <v>72.33.02.99.01</v>
          </cell>
          <cell r="B4553" t="str">
            <v>GUIND.HID.LANC.TELES.S/PN.27,2T COND. A</v>
          </cell>
          <cell r="C4553" t="str">
            <v>hora</v>
          </cell>
          <cell r="D4553">
            <v>83.85</v>
          </cell>
          <cell r="E4553">
            <v>56.835994194484762</v>
          </cell>
        </row>
        <row r="4554">
          <cell r="A4554" t="str">
            <v>72.33.02.99.02</v>
          </cell>
          <cell r="B4554" t="str">
            <v>GUIND.HID.LANC.TELES.S/PN.27,2T COND. B</v>
          </cell>
          <cell r="C4554" t="str">
            <v>hora</v>
          </cell>
          <cell r="D4554">
            <v>111.28</v>
          </cell>
          <cell r="E4554">
            <v>75.428156748911476</v>
          </cell>
        </row>
        <row r="4555">
          <cell r="A4555" t="str">
            <v>72.33.02.99.03</v>
          </cell>
          <cell r="B4555" t="str">
            <v>GUIND.HID.LANC.TELES.S/PN.27,2T COND. C</v>
          </cell>
          <cell r="C4555" t="str">
            <v>hora</v>
          </cell>
          <cell r="D4555">
            <v>304</v>
          </cell>
          <cell r="E4555">
            <v>206.05950653120465</v>
          </cell>
        </row>
        <row r="4556">
          <cell r="A4556" t="str">
            <v>72.33.02.99.04</v>
          </cell>
          <cell r="B4556" t="str">
            <v>GUIND.HID.LANC.TELES.S/PN.27,2T COND. D</v>
          </cell>
          <cell r="C4556" t="str">
            <v>hora</v>
          </cell>
          <cell r="D4556">
            <v>328.84</v>
          </cell>
          <cell r="E4556">
            <v>222.8955007256894</v>
          </cell>
        </row>
        <row r="4557">
          <cell r="A4557" t="str">
            <v>72.34.01.99.01</v>
          </cell>
          <cell r="B4557" t="str">
            <v>LAVA JATO 200L/H COND. A</v>
          </cell>
          <cell r="C4557" t="str">
            <v>hora</v>
          </cell>
          <cell r="D4557">
            <v>15.79</v>
          </cell>
          <cell r="E4557">
            <v>10.703918722786648</v>
          </cell>
        </row>
        <row r="4558">
          <cell r="A4558" t="str">
            <v>72.34.01.99.02</v>
          </cell>
          <cell r="B4558" t="str">
            <v>LAVA JATO 200L/H COND. B</v>
          </cell>
          <cell r="C4558" t="str">
            <v>hora</v>
          </cell>
          <cell r="D4558">
            <v>0.4</v>
          </cell>
          <cell r="E4558">
            <v>0.26850507982583455</v>
          </cell>
        </row>
        <row r="4559">
          <cell r="A4559" t="str">
            <v>72.34.01.99.03</v>
          </cell>
          <cell r="B4559" t="str">
            <v>LAVA JATO 200L/H COND. C</v>
          </cell>
          <cell r="C4559" t="str">
            <v>hora</v>
          </cell>
          <cell r="D4559">
            <v>5.47</v>
          </cell>
          <cell r="E4559">
            <v>3.7082728592162559</v>
          </cell>
        </row>
        <row r="4560">
          <cell r="A4560" t="str">
            <v>72.34.01.99.04</v>
          </cell>
          <cell r="B4560" t="str">
            <v>LAVA JATO 200L/H COND. D</v>
          </cell>
          <cell r="C4560" t="str">
            <v>hora</v>
          </cell>
          <cell r="D4560">
            <v>21.08</v>
          </cell>
          <cell r="E4560">
            <v>14.288824383164007</v>
          </cell>
        </row>
        <row r="4561">
          <cell r="A4561" t="str">
            <v>72.35.01.99.01</v>
          </cell>
          <cell r="B4561" t="str">
            <v>MARTELETE ROMP.PN.11,2KG COND. A</v>
          </cell>
          <cell r="C4561" t="str">
            <v>hora</v>
          </cell>
          <cell r="D4561">
            <v>16.36</v>
          </cell>
          <cell r="E4561">
            <v>11.088534107402033</v>
          </cell>
        </row>
        <row r="4562">
          <cell r="A4562" t="str">
            <v>72.35.01.99.02</v>
          </cell>
          <cell r="B4562" t="str">
            <v>MARTELETE ROMP.PN.11,2KG COND. B</v>
          </cell>
          <cell r="C4562" t="str">
            <v>hora</v>
          </cell>
          <cell r="D4562">
            <v>1.69</v>
          </cell>
          <cell r="E4562">
            <v>1.146589259796807</v>
          </cell>
        </row>
        <row r="4563">
          <cell r="A4563" t="str">
            <v>72.35.01.99.03</v>
          </cell>
          <cell r="B4563" t="str">
            <v>MARTELETE ROMP.PN.11,2KG COND. C</v>
          </cell>
          <cell r="C4563" t="str">
            <v>hora</v>
          </cell>
          <cell r="D4563">
            <v>6.17</v>
          </cell>
          <cell r="E4563">
            <v>4.1799709724238028</v>
          </cell>
        </row>
        <row r="4564">
          <cell r="A4564" t="str">
            <v>72.35.01.99.04</v>
          </cell>
          <cell r="B4564" t="str">
            <v>MARTELETE ROMP.PN.11,2KG COND. D</v>
          </cell>
          <cell r="C4564" t="str">
            <v>hora</v>
          </cell>
          <cell r="D4564">
            <v>21.78</v>
          </cell>
          <cell r="E4564">
            <v>14.760522496371554</v>
          </cell>
        </row>
        <row r="4565">
          <cell r="A4565" t="str">
            <v>72.35.02.99.01</v>
          </cell>
          <cell r="B4565" t="str">
            <v>MARTELETE ROMP.PN.35KG COND. A</v>
          </cell>
          <cell r="C4565" t="str">
            <v>hora</v>
          </cell>
          <cell r="D4565">
            <v>16.87</v>
          </cell>
          <cell r="E4565">
            <v>11.436865021770682</v>
          </cell>
        </row>
        <row r="4566">
          <cell r="A4566" t="str">
            <v>72.35.02.99.02</v>
          </cell>
          <cell r="B4566" t="str">
            <v>MARTELETE ROMP.PN.35KG COND. B</v>
          </cell>
          <cell r="C4566" t="str">
            <v>hora</v>
          </cell>
          <cell r="D4566">
            <v>2.84</v>
          </cell>
          <cell r="E4566">
            <v>1.9230769230769231</v>
          </cell>
        </row>
        <row r="4567">
          <cell r="A4567" t="str">
            <v>72.35.02.99.03</v>
          </cell>
          <cell r="B4567" t="str">
            <v>MARTELETE ROMP.PN.35KG COND. C</v>
          </cell>
          <cell r="C4567" t="str">
            <v>hora</v>
          </cell>
          <cell r="D4567">
            <v>7.92</v>
          </cell>
          <cell r="E4567">
            <v>5.3701015965166912</v>
          </cell>
        </row>
        <row r="4568">
          <cell r="A4568" t="str">
            <v>72.35.02.99.04</v>
          </cell>
          <cell r="B4568" t="str">
            <v>MARTELETE ROMP.PN.35KG COND. D</v>
          </cell>
          <cell r="C4568" t="str">
            <v>hora</v>
          </cell>
          <cell r="D4568">
            <v>23.53</v>
          </cell>
          <cell r="E4568">
            <v>15.950653120464443</v>
          </cell>
        </row>
        <row r="4569">
          <cell r="A4569" t="str">
            <v>72.35.03.99.01</v>
          </cell>
          <cell r="B4569" t="str">
            <v>MARTELETE ROMP.PN.42KG COND. A</v>
          </cell>
          <cell r="C4569" t="str">
            <v>hora</v>
          </cell>
          <cell r="D4569">
            <v>17</v>
          </cell>
          <cell r="E4569">
            <v>11.523947750362845</v>
          </cell>
        </row>
        <row r="4570">
          <cell r="A4570" t="str">
            <v>72.35.03.99.02</v>
          </cell>
          <cell r="B4570" t="str">
            <v>MARTELETE ROMP.PN.42KG COND. B</v>
          </cell>
          <cell r="C4570" t="str">
            <v>hora</v>
          </cell>
          <cell r="D4570">
            <v>3.15</v>
          </cell>
          <cell r="E4570">
            <v>2.1335268505079825</v>
          </cell>
        </row>
        <row r="4571">
          <cell r="A4571" t="str">
            <v>72.35.03.99.03</v>
          </cell>
          <cell r="B4571" t="str">
            <v>MARTELETE ROMP.PN.42KG COND. C</v>
          </cell>
          <cell r="C4571" t="str">
            <v>hora</v>
          </cell>
          <cell r="D4571">
            <v>8.2200000000000006</v>
          </cell>
          <cell r="E4571">
            <v>5.5732946298984034</v>
          </cell>
        </row>
        <row r="4572">
          <cell r="A4572" t="str">
            <v>72.35.03.99.04</v>
          </cell>
          <cell r="B4572" t="str">
            <v>MARTELETE ROMP.PN.42KG COND. D</v>
          </cell>
          <cell r="C4572" t="str">
            <v>hora</v>
          </cell>
          <cell r="D4572">
            <v>23.84</v>
          </cell>
          <cell r="E4572">
            <v>16.161103047895502</v>
          </cell>
        </row>
        <row r="4573">
          <cell r="A4573" t="str">
            <v>72.36.01.99.01</v>
          </cell>
          <cell r="B4573" t="str">
            <v>ROMPEDOR/DEMOL.HIDR.P/ESCAVAD. COND. A</v>
          </cell>
          <cell r="C4573" t="str">
            <v>hora</v>
          </cell>
          <cell r="D4573">
            <v>31.1</v>
          </cell>
          <cell r="E4573">
            <v>21.081277213352688</v>
          </cell>
        </row>
        <row r="4574">
          <cell r="A4574" t="str">
            <v>72.36.01.99.02</v>
          </cell>
          <cell r="B4574" t="str">
            <v>ROMPEDOR/DEMOL.HIDR.P/ESCAVAD. COND. B</v>
          </cell>
          <cell r="C4574" t="str">
            <v>hora</v>
          </cell>
          <cell r="D4574">
            <v>31.23</v>
          </cell>
          <cell r="E4574">
            <v>21.16835994194485</v>
          </cell>
        </row>
        <row r="4575">
          <cell r="A4575" t="str">
            <v>72.36.01.99.03</v>
          </cell>
          <cell r="B4575" t="str">
            <v>ROMPEDOR/DEMOL.HIDR.P/ESCAVAD. COND. C</v>
          </cell>
          <cell r="C4575" t="str">
            <v>hora</v>
          </cell>
          <cell r="D4575">
            <v>103.27</v>
          </cell>
          <cell r="E4575">
            <v>70</v>
          </cell>
        </row>
        <row r="4576">
          <cell r="A4576" t="str">
            <v>72.36.01.99.04</v>
          </cell>
          <cell r="B4576" t="str">
            <v>ROMPEDOR/DEMOL.HIDR.P/ESCAVAD. COND. D</v>
          </cell>
          <cell r="C4576" t="str">
            <v>hora</v>
          </cell>
          <cell r="D4576">
            <v>118.88</v>
          </cell>
          <cell r="E4576">
            <v>80.580551523947761</v>
          </cell>
        </row>
        <row r="4577">
          <cell r="A4577" t="str">
            <v>72.36.02.99.01</v>
          </cell>
          <cell r="B4577" t="str">
            <v>ROMPEDOR/DEMOL.HIDR.P/RETROESC. COND. A</v>
          </cell>
          <cell r="C4577" t="str">
            <v>hora</v>
          </cell>
          <cell r="D4577">
            <v>21.19</v>
          </cell>
          <cell r="E4577">
            <v>14.361393323657476</v>
          </cell>
        </row>
        <row r="4578">
          <cell r="A4578" t="str">
            <v>72.36.02.99.02</v>
          </cell>
          <cell r="B4578" t="str">
            <v>ROMPEDOR/DEMOL.HIDR.P/RETROESC. COND. B</v>
          </cell>
          <cell r="C4578" t="str">
            <v>hora</v>
          </cell>
          <cell r="D4578">
            <v>11.25</v>
          </cell>
          <cell r="E4578">
            <v>7.6269956458635706</v>
          </cell>
        </row>
        <row r="4579">
          <cell r="A4579" t="str">
            <v>72.36.02.99.03</v>
          </cell>
          <cell r="B4579" t="str">
            <v>ROMPEDOR/DEMOL.HIDR.P/RETROESC. COND. C</v>
          </cell>
          <cell r="C4579" t="str">
            <v>hora</v>
          </cell>
          <cell r="D4579">
            <v>51.14</v>
          </cell>
          <cell r="E4579">
            <v>34.666182873730051</v>
          </cell>
        </row>
        <row r="4580">
          <cell r="A4580" t="str">
            <v>72.36.02.99.04</v>
          </cell>
          <cell r="B4580" t="str">
            <v>ROMPEDOR/DEMOL.HIDR.P/RETROESC. COND. D</v>
          </cell>
          <cell r="C4580" t="str">
            <v>hora</v>
          </cell>
          <cell r="D4580">
            <v>66.75</v>
          </cell>
          <cell r="E4580">
            <v>45.246734397677798</v>
          </cell>
        </row>
        <row r="4581">
          <cell r="A4581" t="str">
            <v>72.37.01.99.01</v>
          </cell>
          <cell r="B4581" t="str">
            <v>MOTONIVELADORA COM RIPPER 140HP COND. A</v>
          </cell>
          <cell r="C4581" t="str">
            <v>hora</v>
          </cell>
          <cell r="D4581">
            <v>84.33</v>
          </cell>
          <cell r="E4581">
            <v>57.16255442670537</v>
          </cell>
        </row>
        <row r="4582">
          <cell r="A4582" t="str">
            <v>72.37.01.99.02</v>
          </cell>
          <cell r="B4582" t="str">
            <v>MOTONIVELADORA COM RIPPER 140HP COND. B</v>
          </cell>
          <cell r="C4582" t="str">
            <v>hora</v>
          </cell>
          <cell r="D4582">
            <v>108.43</v>
          </cell>
          <cell r="E4582">
            <v>73.497822931785208</v>
          </cell>
        </row>
        <row r="4583">
          <cell r="A4583" t="str">
            <v>72.37.01.99.03</v>
          </cell>
          <cell r="B4583" t="str">
            <v>MOTONIVELADORA COM RIPPER 140HP COND. C</v>
          </cell>
          <cell r="C4583" t="str">
            <v>hora</v>
          </cell>
          <cell r="D4583">
            <v>197.67</v>
          </cell>
          <cell r="E4583">
            <v>133.98403483309144</v>
          </cell>
        </row>
        <row r="4584">
          <cell r="A4584" t="str">
            <v>72.37.01.99.04</v>
          </cell>
          <cell r="B4584" t="str">
            <v>MOTONIVELADORA COM RIPPER 140HP COND. D</v>
          </cell>
          <cell r="C4584" t="str">
            <v>hora</v>
          </cell>
          <cell r="D4584">
            <v>222.51</v>
          </cell>
          <cell r="E4584">
            <v>150.82002902757623</v>
          </cell>
        </row>
        <row r="4585">
          <cell r="A4585" t="str">
            <v>72.37.02.99.01</v>
          </cell>
          <cell r="B4585" t="str">
            <v>MOTONIVELADORA C/ESCARIF.(16200KG)COND.A</v>
          </cell>
          <cell r="C4585" t="str">
            <v>hora</v>
          </cell>
          <cell r="D4585">
            <v>64.98</v>
          </cell>
          <cell r="E4585">
            <v>44.042089985486214</v>
          </cell>
        </row>
        <row r="4586">
          <cell r="A4586" t="str">
            <v>72.37.02.99.02</v>
          </cell>
          <cell r="B4586" t="str">
            <v>MOTONIVELADORA C/ESCARIF.(16200KG)COND.B</v>
          </cell>
          <cell r="C4586" t="str">
            <v>hora</v>
          </cell>
          <cell r="D4586">
            <v>73.16</v>
          </cell>
          <cell r="E4586">
            <v>49.586357039187227</v>
          </cell>
        </row>
        <row r="4587">
          <cell r="A4587" t="str">
            <v>72.37.02.99.03</v>
          </cell>
          <cell r="B4587" t="str">
            <v>MOTONIVELADORA C/ESCARIF.(16200KG)COND.C</v>
          </cell>
          <cell r="C4587" t="str">
            <v>hora</v>
          </cell>
          <cell r="D4587">
            <v>180.89</v>
          </cell>
          <cell r="E4587">
            <v>122.61248185776489</v>
          </cell>
        </row>
        <row r="4588">
          <cell r="A4588" t="str">
            <v>72.37.02.99.04</v>
          </cell>
          <cell r="B4588" t="str">
            <v>MOTONIVELADORA C/ESCARIF.(16200KG)COND.D</v>
          </cell>
          <cell r="C4588" t="str">
            <v>hora</v>
          </cell>
          <cell r="D4588">
            <v>205.73</v>
          </cell>
          <cell r="E4588">
            <v>139.44847605224965</v>
          </cell>
        </row>
        <row r="4589">
          <cell r="A4589" t="str">
            <v>72.38.01.99.01</v>
          </cell>
          <cell r="B4589" t="str">
            <v>MOTOSCRAPER 15M3 COND. A</v>
          </cell>
          <cell r="C4589" t="str">
            <v>hora</v>
          </cell>
          <cell r="D4589">
            <v>43.59</v>
          </cell>
          <cell r="E4589">
            <v>29.542815674891148</v>
          </cell>
        </row>
        <row r="4590">
          <cell r="A4590" t="str">
            <v>72.38.01.99.02</v>
          </cell>
          <cell r="B4590" t="str">
            <v>MOTOSCRAPER 15M3 COND. B</v>
          </cell>
          <cell r="C4590" t="str">
            <v>hora</v>
          </cell>
          <cell r="D4590">
            <v>20.79</v>
          </cell>
          <cell r="E4590">
            <v>14.092888243831643</v>
          </cell>
        </row>
        <row r="4591">
          <cell r="A4591" t="str">
            <v>72.38.01.99.03</v>
          </cell>
          <cell r="B4591" t="str">
            <v>MOTOSCRAPER 15M3 COND. C</v>
          </cell>
          <cell r="C4591" t="str">
            <v>hora</v>
          </cell>
          <cell r="D4591">
            <v>253.65</v>
          </cell>
          <cell r="E4591">
            <v>171.93033381712627</v>
          </cell>
        </row>
        <row r="4592">
          <cell r="A4592" t="str">
            <v>72.38.01.99.04</v>
          </cell>
          <cell r="B4592" t="str">
            <v>MOTOSCRAPER 15M3 COND. D</v>
          </cell>
          <cell r="C4592" t="str">
            <v>hora</v>
          </cell>
          <cell r="D4592">
            <v>285.83999999999997</v>
          </cell>
          <cell r="E4592">
            <v>193.74455732946302</v>
          </cell>
        </row>
        <row r="4593">
          <cell r="A4593" t="str">
            <v>72.38.02.99.01</v>
          </cell>
          <cell r="B4593" t="str">
            <v>MOTOSCRAPER 26M3 COND. A</v>
          </cell>
          <cell r="C4593" t="str">
            <v>hora</v>
          </cell>
          <cell r="D4593">
            <v>84.29</v>
          </cell>
          <cell r="E4593">
            <v>57.133526850507991</v>
          </cell>
        </row>
        <row r="4594">
          <cell r="A4594" t="str">
            <v>72.38.02.99.02</v>
          </cell>
          <cell r="B4594" t="str">
            <v>MOTOSCRAPER 26M3 COND. B</v>
          </cell>
          <cell r="C4594" t="str">
            <v>hora</v>
          </cell>
          <cell r="D4594">
            <v>94.98</v>
          </cell>
          <cell r="E4594">
            <v>64.375907111756163</v>
          </cell>
        </row>
        <row r="4595">
          <cell r="A4595" t="str">
            <v>72.38.02.99.03</v>
          </cell>
          <cell r="B4595" t="str">
            <v>MOTOSCRAPER 26M3 COND. C</v>
          </cell>
          <cell r="C4595" t="str">
            <v>hora</v>
          </cell>
          <cell r="D4595">
            <v>440.56</v>
          </cell>
          <cell r="E4595">
            <v>298.62119013062414</v>
          </cell>
        </row>
        <row r="4596">
          <cell r="A4596" t="str">
            <v>72.38.02.99.04</v>
          </cell>
          <cell r="B4596" t="str">
            <v>MOTOSCRAPER 26M3 COND. D</v>
          </cell>
          <cell r="C4596" t="str">
            <v>hora</v>
          </cell>
          <cell r="D4596">
            <v>472.75</v>
          </cell>
          <cell r="E4596">
            <v>320.43541364296084</v>
          </cell>
        </row>
        <row r="4597">
          <cell r="A4597" t="str">
            <v>72.39.01.99.01</v>
          </cell>
          <cell r="B4597" t="str">
            <v>MAQUINA SOLDA ELETRICA (40-375A) COND.A</v>
          </cell>
          <cell r="C4597" t="str">
            <v>hora</v>
          </cell>
          <cell r="D4597">
            <v>24.91</v>
          </cell>
          <cell r="E4597">
            <v>16.886792452830189</v>
          </cell>
        </row>
        <row r="4598">
          <cell r="A4598" t="str">
            <v>72.39.01.99.02</v>
          </cell>
          <cell r="B4598" t="str">
            <v>MAQUINA SOLDA ELETRICA (40-375A) COND.B</v>
          </cell>
          <cell r="C4598" t="str">
            <v>hora</v>
          </cell>
          <cell r="D4598">
            <v>1.2</v>
          </cell>
          <cell r="E4598">
            <v>0.81277213352685063</v>
          </cell>
        </row>
        <row r="4599">
          <cell r="A4599" t="str">
            <v>72.39.01.99.03</v>
          </cell>
          <cell r="B4599" t="str">
            <v>MAQUINA SOLDA ELETRICA (40-375A) COND.C</v>
          </cell>
          <cell r="C4599" t="str">
            <v>hora</v>
          </cell>
          <cell r="D4599">
            <v>6.97</v>
          </cell>
          <cell r="E4599">
            <v>4.7242380261248185</v>
          </cell>
        </row>
        <row r="4600">
          <cell r="A4600" t="str">
            <v>72.39.01.99.04</v>
          </cell>
          <cell r="B4600" t="str">
            <v>MAQUINA SOLDA ELETRICA (40-375A) COND.D</v>
          </cell>
          <cell r="C4600" t="str">
            <v>hora</v>
          </cell>
          <cell r="D4600">
            <v>31.25</v>
          </cell>
          <cell r="E4600">
            <v>21.182873730043543</v>
          </cell>
        </row>
        <row r="4601">
          <cell r="A4601" t="str">
            <v>72.39.02.99.01</v>
          </cell>
          <cell r="B4601" t="str">
            <v>MAQUINA DE SOLDA A DIESEL COND. A</v>
          </cell>
          <cell r="C4601" t="str">
            <v>hora</v>
          </cell>
          <cell r="D4601">
            <v>31.58</v>
          </cell>
          <cell r="E4601">
            <v>21.407837445573296</v>
          </cell>
        </row>
        <row r="4602">
          <cell r="A4602" t="str">
            <v>72.39.02.99.02</v>
          </cell>
          <cell r="B4602" t="str">
            <v>MAQUINA SOLDA A DIESEL ATE 375A COND.B</v>
          </cell>
          <cell r="C4602" t="str">
            <v>hora</v>
          </cell>
          <cell r="D4602">
            <v>13.61</v>
          </cell>
          <cell r="E4602">
            <v>9.2235123367198852</v>
          </cell>
        </row>
        <row r="4603">
          <cell r="A4603" t="str">
            <v>72.39.02.99.03</v>
          </cell>
          <cell r="B4603" t="str">
            <v>MAQUINA SOLDA A DIESEL ATE 375A COND.C</v>
          </cell>
          <cell r="C4603" t="str">
            <v>hora</v>
          </cell>
          <cell r="D4603">
            <v>32.840000000000003</v>
          </cell>
          <cell r="E4603">
            <v>22.256894049346883</v>
          </cell>
        </row>
        <row r="4604">
          <cell r="A4604" t="str">
            <v>72.39.02.99.04</v>
          </cell>
          <cell r="B4604" t="str">
            <v>MAQUINA SOLDA A DIESEL ATE 375A COND.D</v>
          </cell>
          <cell r="C4604" t="str">
            <v>hora</v>
          </cell>
          <cell r="D4604">
            <v>57.11</v>
          </cell>
          <cell r="E4604">
            <v>38.708272859216258</v>
          </cell>
        </row>
        <row r="4605">
          <cell r="A4605" t="str">
            <v>72.39.03.99.01</v>
          </cell>
          <cell r="B4605" t="str">
            <v>MACARICO DE CORTE COND. A</v>
          </cell>
          <cell r="C4605" t="str">
            <v>hora</v>
          </cell>
          <cell r="D4605">
            <v>15.64</v>
          </cell>
          <cell r="E4605">
            <v>10.602322206095792</v>
          </cell>
        </row>
        <row r="4606">
          <cell r="A4606" t="str">
            <v>72.39.03.99.02</v>
          </cell>
          <cell r="B4606" t="str">
            <v>MACARICO DE CORTE COND. B</v>
          </cell>
          <cell r="C4606" t="str">
            <v>hora</v>
          </cell>
          <cell r="D4606">
            <v>0.06</v>
          </cell>
          <cell r="E4606">
            <v>4.3541364296081277E-2</v>
          </cell>
        </row>
        <row r="4607">
          <cell r="A4607" t="str">
            <v>72.39.03.99.03</v>
          </cell>
          <cell r="B4607" t="str">
            <v>MACARICO DE CORTE COND. C</v>
          </cell>
          <cell r="C4607" t="str">
            <v>hora</v>
          </cell>
          <cell r="D4607">
            <v>4.71</v>
          </cell>
          <cell r="E4607">
            <v>3.1930333817126275</v>
          </cell>
        </row>
        <row r="4608">
          <cell r="A4608" t="str">
            <v>72.39.03.99.04</v>
          </cell>
          <cell r="B4608" t="str">
            <v>MACARICO DE CORTE COND. D</v>
          </cell>
          <cell r="C4608" t="str">
            <v>hora</v>
          </cell>
          <cell r="D4608">
            <v>20.329999999999998</v>
          </cell>
          <cell r="E4608">
            <v>13.780841799709725</v>
          </cell>
        </row>
        <row r="4609">
          <cell r="A4609" t="str">
            <v>72.40.01.99.01</v>
          </cell>
          <cell r="B4609" t="str">
            <v>TEODOLITO COM TRIPE COND. A</v>
          </cell>
          <cell r="C4609" t="str">
            <v>hora</v>
          </cell>
          <cell r="D4609">
            <v>1.3</v>
          </cell>
          <cell r="E4609">
            <v>0.87808417997097243</v>
          </cell>
        </row>
        <row r="4610">
          <cell r="A4610" t="str">
            <v>72.40.01.99.02</v>
          </cell>
          <cell r="B4610" t="str">
            <v>TEODOLITO COM TRIPE COND. B</v>
          </cell>
          <cell r="C4610" t="str">
            <v>hora</v>
          </cell>
          <cell r="D4610">
            <v>2.15</v>
          </cell>
          <cell r="E4610">
            <v>1.4586357039187228</v>
          </cell>
        </row>
        <row r="4611">
          <cell r="A4611" t="str">
            <v>72.40.01.99.03</v>
          </cell>
          <cell r="B4611" t="str">
            <v>TEODOLITO COM TRIPE COND. C</v>
          </cell>
          <cell r="C4611" t="str">
            <v>hora</v>
          </cell>
          <cell r="D4611">
            <v>2.15</v>
          </cell>
          <cell r="E4611">
            <v>1.4586357039187228</v>
          </cell>
        </row>
        <row r="4612">
          <cell r="A4612" t="str">
            <v>72.40.01.99.04</v>
          </cell>
          <cell r="B4612" t="str">
            <v>TEODOLITO COM TRIPE COND. D</v>
          </cell>
          <cell r="C4612" t="str">
            <v>hora</v>
          </cell>
          <cell r="D4612">
            <v>2.15</v>
          </cell>
          <cell r="E4612">
            <v>1.4586357039187228</v>
          </cell>
        </row>
        <row r="4613">
          <cell r="A4613" t="str">
            <v>72.40.02.99.01</v>
          </cell>
          <cell r="B4613" t="str">
            <v>ESTACAO TOTAL COND. A</v>
          </cell>
          <cell r="C4613" t="str">
            <v>hora</v>
          </cell>
          <cell r="D4613">
            <v>3.67</v>
          </cell>
          <cell r="E4613">
            <v>2.4891146589259798</v>
          </cell>
        </row>
        <row r="4614">
          <cell r="A4614" t="str">
            <v>72.40.02.99.02</v>
          </cell>
          <cell r="B4614" t="str">
            <v>ESTACAO TOTAL COND. B</v>
          </cell>
          <cell r="C4614" t="str">
            <v>hora</v>
          </cell>
          <cell r="D4614">
            <v>6.1</v>
          </cell>
          <cell r="E4614">
            <v>4.1364296081277221</v>
          </cell>
        </row>
        <row r="4615">
          <cell r="A4615" t="str">
            <v>72.40.02.99.03</v>
          </cell>
          <cell r="B4615" t="str">
            <v>ESTACAO TOTAL COND. C</v>
          </cell>
          <cell r="C4615" t="str">
            <v>hora</v>
          </cell>
          <cell r="D4615">
            <v>6.1</v>
          </cell>
          <cell r="E4615">
            <v>4.1364296081277221</v>
          </cell>
        </row>
        <row r="4616">
          <cell r="A4616" t="str">
            <v>72.40.02.99.04</v>
          </cell>
          <cell r="B4616" t="str">
            <v>ESTACAO TOTAL COND. D</v>
          </cell>
          <cell r="C4616" t="str">
            <v>hora</v>
          </cell>
          <cell r="D4616">
            <v>6.1</v>
          </cell>
          <cell r="E4616">
            <v>4.1364296081277221</v>
          </cell>
        </row>
        <row r="4617">
          <cell r="A4617" t="str">
            <v>72.40.03.99.01</v>
          </cell>
          <cell r="B4617" t="str">
            <v>NIVEL COM TRIPE COND. A</v>
          </cell>
          <cell r="C4617" t="str">
            <v>hora</v>
          </cell>
          <cell r="D4617">
            <v>0.92</v>
          </cell>
          <cell r="E4617">
            <v>0.62409288824383169</v>
          </cell>
        </row>
        <row r="4618">
          <cell r="A4618" t="str">
            <v>72.40.03.99.02</v>
          </cell>
          <cell r="B4618" t="str">
            <v>NIVEL COM TRIPE COND. B</v>
          </cell>
          <cell r="C4618" t="str">
            <v>hora</v>
          </cell>
          <cell r="D4618">
            <v>1.53</v>
          </cell>
          <cell r="E4618">
            <v>1.0377358490566038</v>
          </cell>
        </row>
        <row r="4619">
          <cell r="A4619" t="str">
            <v>72.40.03.99.03</v>
          </cell>
          <cell r="B4619" t="str">
            <v>NIVEL COM TRIPE COND. C</v>
          </cell>
          <cell r="C4619" t="str">
            <v>hora</v>
          </cell>
          <cell r="D4619">
            <v>1.53</v>
          </cell>
          <cell r="E4619">
            <v>1.0377358490566038</v>
          </cell>
        </row>
        <row r="4620">
          <cell r="A4620" t="str">
            <v>72.40.03.99.04</v>
          </cell>
          <cell r="B4620" t="str">
            <v>NIVEL COM TRIPE COND. D</v>
          </cell>
          <cell r="C4620" t="str">
            <v>hora</v>
          </cell>
          <cell r="D4620">
            <v>1.53</v>
          </cell>
          <cell r="E4620">
            <v>1.0377358490566038</v>
          </cell>
        </row>
        <row r="4621">
          <cell r="A4621" t="str">
            <v>72.41.01.99.01</v>
          </cell>
          <cell r="B4621" t="str">
            <v>PA CARREG.S/PNEUS 1,7M3 A 1,9M3 - COND.A</v>
          </cell>
          <cell r="C4621" t="str">
            <v>hora</v>
          </cell>
          <cell r="D4621">
            <v>57.11</v>
          </cell>
          <cell r="E4621">
            <v>38.708272859216258</v>
          </cell>
        </row>
        <row r="4622">
          <cell r="A4622" t="str">
            <v>72.41.01.99.02</v>
          </cell>
          <cell r="B4622" t="str">
            <v>PA CARREG.S/PNEUS 1,7M3 A 1,9M3 - COND.B</v>
          </cell>
          <cell r="C4622" t="str">
            <v>hora</v>
          </cell>
          <cell r="D4622">
            <v>58.81</v>
          </cell>
          <cell r="E4622">
            <v>39.862119013062411</v>
          </cell>
        </row>
        <row r="4623">
          <cell r="A4623" t="str">
            <v>72.41.01.99.03</v>
          </cell>
          <cell r="B4623" t="str">
            <v>PA CARREG.S/PNEUS 1,7M3 A 1,9M3 - COND.C</v>
          </cell>
          <cell r="C4623" t="str">
            <v>hora</v>
          </cell>
          <cell r="D4623">
            <v>149.01</v>
          </cell>
          <cell r="E4623">
            <v>101.00145137880988</v>
          </cell>
        </row>
        <row r="4624">
          <cell r="A4624" t="str">
            <v>72.41.01.99.04</v>
          </cell>
          <cell r="B4624" t="str">
            <v>PA CARREG.S/PNEUS 1,7M3 A 1,9M3 - COND.D</v>
          </cell>
          <cell r="C4624" t="str">
            <v>hora</v>
          </cell>
          <cell r="D4624">
            <v>173.85</v>
          </cell>
          <cell r="E4624">
            <v>117.83744557329463</v>
          </cell>
        </row>
        <row r="4625">
          <cell r="A4625" t="str">
            <v>72.41.02.99.01</v>
          </cell>
          <cell r="B4625" t="str">
            <v>PA CARREG.S/PNEUS 1,91M3 A 2,5M3 -COND.A</v>
          </cell>
          <cell r="C4625" t="str">
            <v>hora</v>
          </cell>
          <cell r="D4625">
            <v>42.94</v>
          </cell>
          <cell r="E4625">
            <v>29.107402031930334</v>
          </cell>
        </row>
        <row r="4626">
          <cell r="A4626" t="str">
            <v>72.41.02.99.02</v>
          </cell>
          <cell r="B4626" t="str">
            <v>PA CARREG.S/PNEUS 1,91M3 A 2,5M3 -COND.B</v>
          </cell>
          <cell r="C4626" t="str">
            <v>hora</v>
          </cell>
          <cell r="D4626">
            <v>33.01</v>
          </cell>
          <cell r="E4626">
            <v>22.37300435413643</v>
          </cell>
        </row>
        <row r="4627">
          <cell r="A4627" t="str">
            <v>72.41.02.99.03</v>
          </cell>
          <cell r="B4627" t="str">
            <v>PA CARREG.S/PNEUS 1,91M3 A 2,5M3 -COND.C</v>
          </cell>
          <cell r="C4627" t="str">
            <v>hora</v>
          </cell>
          <cell r="D4627">
            <v>123.99</v>
          </cell>
          <cell r="E4627">
            <v>84.042089985486214</v>
          </cell>
        </row>
        <row r="4628">
          <cell r="A4628" t="str">
            <v>72.41.02.99.04</v>
          </cell>
          <cell r="B4628" t="str">
            <v>PA CARREG.S/PNEUS 1,91M3 A 2,5M3 -COND.D</v>
          </cell>
          <cell r="C4628" t="str">
            <v>hora</v>
          </cell>
          <cell r="D4628">
            <v>148.83000000000001</v>
          </cell>
          <cell r="E4628">
            <v>100.87808417997097</v>
          </cell>
        </row>
        <row r="4629">
          <cell r="A4629" t="str">
            <v>72.41.03.99.01</v>
          </cell>
          <cell r="B4629" t="str">
            <v>PA CARREG.S/PNEUS 3,3M3 A 3,8M3 - COND.A</v>
          </cell>
          <cell r="C4629" t="str">
            <v>hora</v>
          </cell>
          <cell r="D4629">
            <v>91.58</v>
          </cell>
          <cell r="E4629">
            <v>62.075471698113219</v>
          </cell>
        </row>
        <row r="4630">
          <cell r="A4630" t="str">
            <v>72.41.03.99.02</v>
          </cell>
          <cell r="B4630" t="str">
            <v>PA CARREG.S/PNEUS 3,3M3 A 3,8M3 - COND.B</v>
          </cell>
          <cell r="C4630" t="str">
            <v>hora</v>
          </cell>
          <cell r="D4630">
            <v>121.64</v>
          </cell>
          <cell r="E4630">
            <v>82.452830188679258</v>
          </cell>
        </row>
        <row r="4631">
          <cell r="A4631" t="str">
            <v>72.41.03.99.03</v>
          </cell>
          <cell r="B4631" t="str">
            <v>PA CARREG.S/PNEUS 3,3M3 A 3,8M3 - COND.C</v>
          </cell>
          <cell r="C4631" t="str">
            <v>hora</v>
          </cell>
          <cell r="D4631">
            <v>263.43</v>
          </cell>
          <cell r="E4631">
            <v>178.55587808417999</v>
          </cell>
        </row>
        <row r="4632">
          <cell r="A4632" t="str">
            <v>72.41.03.99.04</v>
          </cell>
          <cell r="B4632" t="str">
            <v>PA CARREG.S/PNEUS 3,3M3 A 3,8M3 - COND.D</v>
          </cell>
          <cell r="C4632" t="str">
            <v>hora</v>
          </cell>
          <cell r="D4632">
            <v>288.27</v>
          </cell>
          <cell r="E4632">
            <v>195.39187227866475</v>
          </cell>
        </row>
        <row r="4633">
          <cell r="A4633" t="str">
            <v>72.41.04.99.01</v>
          </cell>
          <cell r="B4633" t="str">
            <v>PA CARREG. S/ESTEIRA 1,85M3 COND. A</v>
          </cell>
          <cell r="C4633" t="str">
            <v>hora</v>
          </cell>
          <cell r="D4633">
            <v>93.07</v>
          </cell>
          <cell r="E4633">
            <v>63.084179970972436</v>
          </cell>
        </row>
        <row r="4634">
          <cell r="A4634" t="str">
            <v>72.41.04.99.02</v>
          </cell>
          <cell r="B4634" t="str">
            <v>PA CARREG S/ESTEIRA 1,85M3 COND. B</v>
          </cell>
          <cell r="C4634" t="str">
            <v>hora</v>
          </cell>
          <cell r="D4634">
            <v>124.36</v>
          </cell>
          <cell r="E4634">
            <v>84.296081277213361</v>
          </cell>
        </row>
        <row r="4635">
          <cell r="A4635" t="str">
            <v>72.41.04.99.03</v>
          </cell>
          <cell r="B4635" t="str">
            <v>PA CARREG. S/ESTEIRA 1,85M3 COND. C</v>
          </cell>
          <cell r="C4635" t="str">
            <v>hora</v>
          </cell>
          <cell r="D4635">
            <v>194.86</v>
          </cell>
          <cell r="E4635">
            <v>132.08272859216257</v>
          </cell>
        </row>
        <row r="4636">
          <cell r="A4636" t="str">
            <v>72.41.04.99.04</v>
          </cell>
          <cell r="B4636" t="str">
            <v>PA CARREG. S/ESTEIRA 1,85M3 COND. D</v>
          </cell>
          <cell r="C4636" t="str">
            <v>hora</v>
          </cell>
          <cell r="D4636">
            <v>219.7</v>
          </cell>
          <cell r="E4636">
            <v>148.91872278664732</v>
          </cell>
        </row>
        <row r="4637">
          <cell r="A4637" t="str">
            <v>72.41.05.99.01</v>
          </cell>
          <cell r="B4637" t="str">
            <v>PA CARREGADEIRA S/EST.2,3M3 COND. A</v>
          </cell>
          <cell r="C4637" t="str">
            <v>hora</v>
          </cell>
          <cell r="D4637">
            <v>112.57</v>
          </cell>
          <cell r="E4637">
            <v>76.298984034833097</v>
          </cell>
        </row>
        <row r="4638">
          <cell r="A4638" t="str">
            <v>72.41.05.99.02</v>
          </cell>
          <cell r="B4638" t="str">
            <v>PA CARREGADEIRA S/EST.2,3M3 COND. B</v>
          </cell>
          <cell r="C4638" t="str">
            <v>hora</v>
          </cell>
          <cell r="D4638">
            <v>159.9</v>
          </cell>
          <cell r="E4638">
            <v>108.38171262699565</v>
          </cell>
        </row>
        <row r="4639">
          <cell r="A4639" t="str">
            <v>72.41.05.99.03</v>
          </cell>
          <cell r="B4639" t="str">
            <v>PA CARREGADEIRA S/EST.2,3M3 COND. C</v>
          </cell>
          <cell r="C4639" t="str">
            <v>hora</v>
          </cell>
          <cell r="D4639">
            <v>253.13</v>
          </cell>
          <cell r="E4639">
            <v>171.5747460087083</v>
          </cell>
        </row>
        <row r="4640">
          <cell r="A4640" t="str">
            <v>72.41.05.99.04</v>
          </cell>
          <cell r="B4640" t="str">
            <v>PA CARREGADEIRA S/EST.2,3M3 COND. D</v>
          </cell>
          <cell r="C4640" t="str">
            <v>hora</v>
          </cell>
          <cell r="D4640">
            <v>277.97000000000003</v>
          </cell>
          <cell r="E4640">
            <v>188.41074020319306</v>
          </cell>
        </row>
        <row r="4641">
          <cell r="A4641" t="str">
            <v>72.42.01.99.01</v>
          </cell>
          <cell r="B4641" t="str">
            <v>PERFURATRIZ MANUAL COND. A</v>
          </cell>
          <cell r="C4641" t="str">
            <v>hora</v>
          </cell>
          <cell r="D4641">
            <v>25.75</v>
          </cell>
          <cell r="E4641">
            <v>17.452830188679247</v>
          </cell>
        </row>
        <row r="4642">
          <cell r="A4642" t="str">
            <v>72.42.01.99.02</v>
          </cell>
          <cell r="B4642" t="str">
            <v>PERFURATRIZ MANUAL COND. B</v>
          </cell>
          <cell r="C4642" t="str">
            <v>hora</v>
          </cell>
          <cell r="D4642">
            <v>1.82</v>
          </cell>
          <cell r="E4642">
            <v>1.2336719883889695</v>
          </cell>
        </row>
        <row r="4643">
          <cell r="A4643" t="str">
            <v>72.42.01.99.03</v>
          </cell>
          <cell r="B4643" t="str">
            <v>PERFURATRIZ MANUAL COND. C</v>
          </cell>
          <cell r="C4643" t="str">
            <v>hora</v>
          </cell>
          <cell r="D4643">
            <v>34.840000000000003</v>
          </cell>
          <cell r="E4643">
            <v>23.613933236574749</v>
          </cell>
        </row>
        <row r="4644">
          <cell r="A4644" t="str">
            <v>72.42.01.99.04</v>
          </cell>
          <cell r="B4644" t="str">
            <v>PERFURATRIZ MANUAL COND. D</v>
          </cell>
          <cell r="C4644" t="str">
            <v>hora</v>
          </cell>
          <cell r="D4644">
            <v>59.68</v>
          </cell>
          <cell r="E4644">
            <v>40.449927431059514</v>
          </cell>
        </row>
        <row r="4645">
          <cell r="A4645" t="str">
            <v>72.42.02.99.01</v>
          </cell>
          <cell r="B4645" t="str">
            <v>PERFURATRIZ S/ESTEIRA COND. A</v>
          </cell>
          <cell r="C4645" t="str">
            <v>hora</v>
          </cell>
          <cell r="D4645">
            <v>180.24</v>
          </cell>
          <cell r="E4645">
            <v>122.16981132075472</v>
          </cell>
        </row>
        <row r="4646">
          <cell r="A4646" t="str">
            <v>72.42.02.99.02</v>
          </cell>
          <cell r="B4646" t="str">
            <v>PERFURATRIZ S/ESTEIRA COND. B</v>
          </cell>
          <cell r="C4646" t="str">
            <v>hora</v>
          </cell>
          <cell r="D4646">
            <v>295.82</v>
          </cell>
          <cell r="E4646">
            <v>200.51523947750366</v>
          </cell>
        </row>
        <row r="4647">
          <cell r="A4647" t="str">
            <v>72.42.02.99.03</v>
          </cell>
          <cell r="B4647" t="str">
            <v>PERFURATRIZ S/ESTEIRA COND. C</v>
          </cell>
          <cell r="C4647" t="str">
            <v>hora</v>
          </cell>
          <cell r="D4647">
            <v>426.58</v>
          </cell>
          <cell r="E4647">
            <v>289.1436865021771</v>
          </cell>
        </row>
        <row r="4648">
          <cell r="A4648" t="str">
            <v>72.42.02.99.04</v>
          </cell>
          <cell r="B4648" t="str">
            <v>PERFURATRIZ S/ESTEIRA COND. D</v>
          </cell>
          <cell r="C4648" t="str">
            <v>hora</v>
          </cell>
          <cell r="D4648">
            <v>451.42</v>
          </cell>
          <cell r="E4648">
            <v>305.97968069666183</v>
          </cell>
        </row>
        <row r="4649">
          <cell r="A4649" t="str">
            <v>72.42.03.99.01</v>
          </cell>
          <cell r="B4649" t="str">
            <v>PERFURATRIZ JUMBO 3 BRACOS COND. A</v>
          </cell>
          <cell r="C4649" t="str">
            <v>hora</v>
          </cell>
          <cell r="D4649">
            <v>268.55</v>
          </cell>
          <cell r="E4649">
            <v>182.02467343976781</v>
          </cell>
        </row>
        <row r="4650">
          <cell r="A4650" t="str">
            <v>72.42.03.99.02</v>
          </cell>
          <cell r="B4650" t="str">
            <v>PERFURATRIZ JUMBO 3 BRACOS COND. B</v>
          </cell>
          <cell r="C4650" t="str">
            <v>hora</v>
          </cell>
          <cell r="D4650">
            <v>494.33</v>
          </cell>
          <cell r="E4650">
            <v>335.06531204644415</v>
          </cell>
        </row>
        <row r="4651">
          <cell r="A4651" t="str">
            <v>72.42.03.99.03</v>
          </cell>
          <cell r="B4651" t="str">
            <v>PERFURATRIZ JUMBO 3 BRACOS COND. C</v>
          </cell>
          <cell r="C4651" t="str">
            <v>hora</v>
          </cell>
          <cell r="D4651">
            <v>630.19000000000005</v>
          </cell>
          <cell r="E4651">
            <v>427.15529753265605</v>
          </cell>
        </row>
        <row r="4652">
          <cell r="A4652" t="str">
            <v>72.42.03.99.04</v>
          </cell>
          <cell r="B4652" t="str">
            <v>PERFURATRIZ JUMBO 3 BRACOS COND. D</v>
          </cell>
          <cell r="C4652" t="str">
            <v>hora</v>
          </cell>
          <cell r="D4652">
            <v>655.03</v>
          </cell>
          <cell r="E4652">
            <v>443.99129172714083</v>
          </cell>
        </row>
        <row r="4653">
          <cell r="A4653" t="str">
            <v>72.42.04.99.01</v>
          </cell>
          <cell r="B4653" t="str">
            <v>SONDA ROTATIVA COND. A</v>
          </cell>
          <cell r="C4653" t="str">
            <v>hora</v>
          </cell>
          <cell r="D4653">
            <v>55.12</v>
          </cell>
          <cell r="E4653">
            <v>37.358490566037737</v>
          </cell>
        </row>
        <row r="4654">
          <cell r="A4654" t="str">
            <v>72.42.04.99.02</v>
          </cell>
          <cell r="B4654" t="str">
            <v>SONDA ROTATIVA COND. B</v>
          </cell>
          <cell r="C4654" t="str">
            <v>hora</v>
          </cell>
          <cell r="D4654">
            <v>68.209999999999994</v>
          </cell>
          <cell r="E4654">
            <v>46.233671988388977</v>
          </cell>
        </row>
        <row r="4655">
          <cell r="A4655" t="str">
            <v>72.42.04.99.03</v>
          </cell>
          <cell r="B4655" t="str">
            <v>SONDA ROTATIVA COND. C</v>
          </cell>
          <cell r="C4655" t="str">
            <v>hora</v>
          </cell>
          <cell r="D4655">
            <v>71.209999999999994</v>
          </cell>
          <cell r="E4655">
            <v>48.265602322206107</v>
          </cell>
        </row>
        <row r="4656">
          <cell r="A4656" t="str">
            <v>72.42.04.99.04</v>
          </cell>
          <cell r="B4656" t="str">
            <v>SONDA ROTATIVA COND. D</v>
          </cell>
          <cell r="C4656" t="str">
            <v>hora</v>
          </cell>
          <cell r="D4656">
            <v>96.05</v>
          </cell>
          <cell r="E4656">
            <v>65.101596516690861</v>
          </cell>
        </row>
        <row r="4657">
          <cell r="A4657" t="str">
            <v>72.42.05.99.01</v>
          </cell>
          <cell r="B4657" t="str">
            <v>PERFURADOR/CINZAL DE BAIXO PESO COND. A</v>
          </cell>
          <cell r="C4657" t="str">
            <v>hora</v>
          </cell>
          <cell r="D4657">
            <v>16.86</v>
          </cell>
          <cell r="E4657">
            <v>11.429608127721336</v>
          </cell>
        </row>
        <row r="4658">
          <cell r="A4658" t="str">
            <v>72.42.05.99.02</v>
          </cell>
          <cell r="B4658" t="str">
            <v>PERFURADOR/CINZAL DE BAIXO PESO COND. B</v>
          </cell>
          <cell r="C4658" t="str">
            <v>hora</v>
          </cell>
          <cell r="D4658">
            <v>2.9</v>
          </cell>
          <cell r="E4658">
            <v>1.9666182873730045</v>
          </cell>
        </row>
        <row r="4659">
          <cell r="A4659" t="str">
            <v>72.42.05.99.03</v>
          </cell>
          <cell r="B4659" t="str">
            <v>PERFURADOR/CINZAL DE BAIXO PESO COND. C</v>
          </cell>
          <cell r="C4659" t="str">
            <v>hora</v>
          </cell>
          <cell r="D4659">
            <v>2.9</v>
          </cell>
          <cell r="E4659">
            <v>1.9666182873730045</v>
          </cell>
        </row>
        <row r="4660">
          <cell r="A4660" t="str">
            <v>72.42.05.99.04</v>
          </cell>
          <cell r="B4660" t="str">
            <v>PERFURADOR/CINZAL DE BAIXO PESO COND. D</v>
          </cell>
          <cell r="C4660" t="str">
            <v>hora</v>
          </cell>
          <cell r="D4660">
            <v>18.52</v>
          </cell>
          <cell r="E4660">
            <v>12.554426705370103</v>
          </cell>
        </row>
        <row r="4661">
          <cell r="A4661" t="str">
            <v>72.43.01.99.01</v>
          </cell>
          <cell r="B4661" t="str">
            <v>RETROESCAV./CARREGADEIRA 0,77M3 COND. A</v>
          </cell>
          <cell r="C4661" t="str">
            <v>hora</v>
          </cell>
          <cell r="D4661">
            <v>45.64</v>
          </cell>
          <cell r="E4661">
            <v>30.936139332365752</v>
          </cell>
        </row>
        <row r="4662">
          <cell r="A4662" t="str">
            <v>72.43.01.99.02</v>
          </cell>
          <cell r="B4662" t="str">
            <v>RETROESCAV./CARREGADEIRA 0,77M3 COND. B</v>
          </cell>
          <cell r="C4662" t="str">
            <v>hora</v>
          </cell>
          <cell r="D4662">
            <v>38.71</v>
          </cell>
          <cell r="E4662">
            <v>26.240928882438315</v>
          </cell>
        </row>
        <row r="4663">
          <cell r="A4663" t="str">
            <v>72.43.01.99.03</v>
          </cell>
          <cell r="B4663" t="str">
            <v>RETROESCAV./CARREGADEIRA 0,77M3 COND. C</v>
          </cell>
          <cell r="C4663" t="str">
            <v>hora</v>
          </cell>
          <cell r="D4663">
            <v>89.03</v>
          </cell>
          <cell r="E4663">
            <v>60.348330914368653</v>
          </cell>
        </row>
        <row r="4664">
          <cell r="A4664" t="str">
            <v>72.43.01.99.04</v>
          </cell>
          <cell r="B4664" t="str">
            <v>RETROESCAV./CARREGADEIRA 0,77M3 COND. D</v>
          </cell>
          <cell r="C4664" t="str">
            <v>hora</v>
          </cell>
          <cell r="D4664">
            <v>113.87</v>
          </cell>
          <cell r="E4664">
            <v>77.184325108853415</v>
          </cell>
        </row>
        <row r="4665">
          <cell r="A4665" t="str">
            <v>72.44.01.99.01</v>
          </cell>
          <cell r="B4665" t="str">
            <v>ROCADEIRA MANUAL GASOLINA COND. A</v>
          </cell>
          <cell r="C4665" t="str">
            <v>hora</v>
          </cell>
          <cell r="D4665">
            <v>0.28999999999999998</v>
          </cell>
          <cell r="E4665">
            <v>0.19593613933236578</v>
          </cell>
        </row>
        <row r="4666">
          <cell r="A4666" t="str">
            <v>72.44.01.99.02</v>
          </cell>
          <cell r="B4666" t="str">
            <v>ROCADEIRA MANUAL GASOLINA COND. B</v>
          </cell>
          <cell r="C4666" t="str">
            <v>hora</v>
          </cell>
          <cell r="D4666">
            <v>0.67</v>
          </cell>
          <cell r="E4666">
            <v>0.45718432510885343</v>
          </cell>
        </row>
        <row r="4667">
          <cell r="A4667" t="str">
            <v>72.44.01.99.03</v>
          </cell>
          <cell r="B4667" t="str">
            <v>ROCADEIRA MANUAL GASOLINA COND. C</v>
          </cell>
          <cell r="C4667" t="str">
            <v>hora</v>
          </cell>
          <cell r="D4667">
            <v>1.34</v>
          </cell>
          <cell r="E4667">
            <v>0.90711175616836004</v>
          </cell>
        </row>
        <row r="4668">
          <cell r="A4668" t="str">
            <v>72.44.01.99.04</v>
          </cell>
          <cell r="B4668" t="str">
            <v>ROCADEIRA MANUAL GASOLINA COND. D</v>
          </cell>
          <cell r="C4668" t="str">
            <v>hora</v>
          </cell>
          <cell r="D4668">
            <v>1.34</v>
          </cell>
          <cell r="E4668">
            <v>0.90711175616836004</v>
          </cell>
        </row>
        <row r="4669">
          <cell r="A4669" t="str">
            <v>72.44.02.99.01</v>
          </cell>
          <cell r="B4669" t="str">
            <v>ROCADEIRA MANUAL ELETRICA COND. A</v>
          </cell>
          <cell r="C4669" t="str">
            <v>hora</v>
          </cell>
          <cell r="D4669">
            <v>0.14000000000000001</v>
          </cell>
          <cell r="E4669">
            <v>9.4339622641509441E-2</v>
          </cell>
        </row>
        <row r="4670">
          <cell r="A4670" t="str">
            <v>72.44.02.99.02</v>
          </cell>
          <cell r="B4670" t="str">
            <v>ROCADEIRA MANUAL ELETRICA COND. B</v>
          </cell>
          <cell r="C4670" t="str">
            <v>hora</v>
          </cell>
          <cell r="D4670">
            <v>0.32</v>
          </cell>
          <cell r="E4670">
            <v>0.2177068214804064</v>
          </cell>
        </row>
        <row r="4671">
          <cell r="A4671" t="str">
            <v>72.44.02.99.03</v>
          </cell>
          <cell r="B4671" t="str">
            <v>ROCADEIRA MANUAL ELETRICA COND. C</v>
          </cell>
          <cell r="C4671" t="str">
            <v>hora</v>
          </cell>
          <cell r="D4671">
            <v>0.64</v>
          </cell>
          <cell r="E4671">
            <v>0.43541364296081281</v>
          </cell>
        </row>
        <row r="4672">
          <cell r="A4672" t="str">
            <v>72.44.02.99.04</v>
          </cell>
          <cell r="B4672" t="str">
            <v>ROCADEIRA MANUAL ELETRICA COND. D</v>
          </cell>
          <cell r="C4672" t="str">
            <v>hora</v>
          </cell>
          <cell r="D4672">
            <v>0.64</v>
          </cell>
          <cell r="E4672">
            <v>0.43541364296081281</v>
          </cell>
        </row>
        <row r="4673">
          <cell r="A4673" t="str">
            <v>72.44.03.99.01</v>
          </cell>
          <cell r="B4673" t="str">
            <v>ROCADEIRA ADAPT.P/TRAT.AGRIC.COND. A</v>
          </cell>
          <cell r="C4673" t="str">
            <v>hora</v>
          </cell>
          <cell r="D4673">
            <v>1.26</v>
          </cell>
          <cell r="E4673">
            <v>0.85631349782293176</v>
          </cell>
        </row>
        <row r="4674">
          <cell r="A4674" t="str">
            <v>72.44.03.99.02</v>
          </cell>
          <cell r="B4674" t="str">
            <v>ROCADEIRA ADAPT.P/TRAT.AGRIC.COND. B</v>
          </cell>
          <cell r="C4674" t="str">
            <v>hora</v>
          </cell>
          <cell r="D4674">
            <v>2.42</v>
          </cell>
          <cell r="E4674">
            <v>1.6400580551523947</v>
          </cell>
        </row>
        <row r="4675">
          <cell r="A4675" t="str">
            <v>72.44.03.99.03</v>
          </cell>
          <cell r="B4675" t="str">
            <v>ROCADEIRA ADAPT.P/TRAT.AGRIC.COND. C</v>
          </cell>
          <cell r="C4675" t="str">
            <v>hora</v>
          </cell>
          <cell r="D4675">
            <v>2.42</v>
          </cell>
          <cell r="E4675">
            <v>1.6400580551523947</v>
          </cell>
        </row>
        <row r="4676">
          <cell r="A4676" t="str">
            <v>72.44.03.99.04</v>
          </cell>
          <cell r="B4676" t="str">
            <v>ROCADEIRA ADAPT.P/TRAT.AGRIC. COND. D</v>
          </cell>
          <cell r="C4676" t="str">
            <v>hora</v>
          </cell>
          <cell r="D4676">
            <v>2.42</v>
          </cell>
          <cell r="E4676">
            <v>1.6400580551523947</v>
          </cell>
        </row>
        <row r="4677">
          <cell r="A4677" t="str">
            <v>72.45.01.99.01</v>
          </cell>
          <cell r="B4677" t="str">
            <v>ROLO COMPACT.VIBRAT.CILIN./PN 7T COND. A</v>
          </cell>
          <cell r="C4677" t="str">
            <v>hora</v>
          </cell>
          <cell r="D4677">
            <v>45.22</v>
          </cell>
          <cell r="E4677">
            <v>30.653120464441223</v>
          </cell>
        </row>
        <row r="4678">
          <cell r="A4678" t="str">
            <v>72.45.01.99.02</v>
          </cell>
          <cell r="B4678" t="str">
            <v>ROLO COMPACT.VIBRAT.CILIN./PN 7T COND. B</v>
          </cell>
          <cell r="C4678" t="str">
            <v>hora</v>
          </cell>
          <cell r="D4678">
            <v>34.43</v>
          </cell>
          <cell r="E4678">
            <v>23.338171262699564</v>
          </cell>
        </row>
        <row r="4679">
          <cell r="A4679" t="str">
            <v>72.45.01.99.03</v>
          </cell>
          <cell r="B4679" t="str">
            <v>ROLO COMPACT.VIBRAT.CILIN./PN 7T COND. C</v>
          </cell>
          <cell r="C4679" t="str">
            <v>hora</v>
          </cell>
          <cell r="D4679">
            <v>85.29</v>
          </cell>
          <cell r="E4679">
            <v>57.808417997097244</v>
          </cell>
        </row>
        <row r="4680">
          <cell r="A4680" t="str">
            <v>72.45.01.99.04</v>
          </cell>
          <cell r="B4680" t="str">
            <v>ROLO COMPACT.VIBRAT.CILIN./PN 7T COND. D</v>
          </cell>
          <cell r="C4680" t="str">
            <v>hora</v>
          </cell>
          <cell r="D4680">
            <v>110.12</v>
          </cell>
          <cell r="E4680">
            <v>74.644412191582006</v>
          </cell>
        </row>
        <row r="4681">
          <cell r="A4681" t="str">
            <v>72.45.02.99.01</v>
          </cell>
          <cell r="B4681" t="str">
            <v>ROLO COMPACT.VIBRAT.CILIN./PN7,7T COND.A</v>
          </cell>
          <cell r="C4681" t="str">
            <v>hora</v>
          </cell>
          <cell r="D4681">
            <v>48.64</v>
          </cell>
          <cell r="E4681">
            <v>32.968069666182878</v>
          </cell>
        </row>
        <row r="4682">
          <cell r="A4682" t="str">
            <v>72.45.02.99.02</v>
          </cell>
          <cell r="B4682" t="str">
            <v>ROLO COMPACT.VIBRAT.CILIN./PN7,7T COND.B</v>
          </cell>
          <cell r="C4682" t="str">
            <v>hora</v>
          </cell>
          <cell r="D4682">
            <v>40.200000000000003</v>
          </cell>
          <cell r="E4682">
            <v>27.249637155297531</v>
          </cell>
        </row>
        <row r="4683">
          <cell r="A4683" t="str">
            <v>72.45.02.99.03</v>
          </cell>
          <cell r="B4683" t="str">
            <v>ROLO COMPACT.VIBRAT.CILIN./PN7,7T COND.C</v>
          </cell>
          <cell r="C4683" t="str">
            <v>hora</v>
          </cell>
          <cell r="D4683">
            <v>91.05</v>
          </cell>
          <cell r="E4683">
            <v>61.71262699564587</v>
          </cell>
        </row>
        <row r="4684">
          <cell r="A4684" t="str">
            <v>72.45.02.99.04</v>
          </cell>
          <cell r="B4684" t="str">
            <v>ROLO COMPACT.VIBRAT.CILIN./PN7,7T COND.D</v>
          </cell>
          <cell r="C4684" t="str">
            <v>hora</v>
          </cell>
          <cell r="D4684">
            <v>115.88</v>
          </cell>
          <cell r="E4684">
            <v>78.548621190130632</v>
          </cell>
        </row>
        <row r="4685">
          <cell r="A4685" t="str">
            <v>72.45.03.99.01</v>
          </cell>
          <cell r="B4685" t="str">
            <v>ROLO COMPACT.VIBRAT.CILIN./PN10T COND.A</v>
          </cell>
          <cell r="C4685" t="str">
            <v>hora</v>
          </cell>
          <cell r="D4685">
            <v>56.05</v>
          </cell>
          <cell r="E4685">
            <v>37.989840348330915</v>
          </cell>
        </row>
        <row r="4686">
          <cell r="A4686" t="str">
            <v>72.45.03.99.02</v>
          </cell>
          <cell r="B4686" t="str">
            <v>ROLO COMPACT.VIBRAT.CILIN./PN10T COND.B</v>
          </cell>
          <cell r="C4686" t="str">
            <v>hora</v>
          </cell>
          <cell r="D4686">
            <v>52.72</v>
          </cell>
          <cell r="E4686">
            <v>35.732946298984039</v>
          </cell>
        </row>
        <row r="4687">
          <cell r="A4687" t="str">
            <v>72.45.03.99.03</v>
          </cell>
          <cell r="B4687" t="str">
            <v>ROLO COMPACT VIBRAT.CILIN./PN10T COND.C</v>
          </cell>
          <cell r="C4687" t="str">
            <v>hora</v>
          </cell>
          <cell r="D4687">
            <v>133.35</v>
          </cell>
          <cell r="E4687">
            <v>90.384615384615387</v>
          </cell>
        </row>
        <row r="4688">
          <cell r="A4688" t="str">
            <v>72.45.03.99.04</v>
          </cell>
          <cell r="B4688" t="str">
            <v>ROLO COMPACT.VIBRAT.CILIN./PN10T COND.D</v>
          </cell>
          <cell r="C4688" t="str">
            <v>hora</v>
          </cell>
          <cell r="D4688">
            <v>158.19</v>
          </cell>
          <cell r="E4688">
            <v>107.22060957910016</v>
          </cell>
        </row>
        <row r="4689">
          <cell r="A4689" t="str">
            <v>72.45.04.99.01</v>
          </cell>
          <cell r="B4689" t="str">
            <v>ROLO COMPACT.VIBR.CILIN./PN 11,3T COND.A</v>
          </cell>
          <cell r="C4689" t="str">
            <v>hora</v>
          </cell>
          <cell r="D4689">
            <v>60.02</v>
          </cell>
          <cell r="E4689">
            <v>40.682148040638609</v>
          </cell>
        </row>
        <row r="4690">
          <cell r="A4690" t="str">
            <v>72.45.04.99.02</v>
          </cell>
          <cell r="B4690" t="str">
            <v>ROLO COMPACT.VIBR.CILIN./PN 11,3T COND.B</v>
          </cell>
          <cell r="C4690" t="str">
            <v>hora</v>
          </cell>
          <cell r="D4690">
            <v>59.42</v>
          </cell>
          <cell r="E4690">
            <v>40.275761973875184</v>
          </cell>
        </row>
        <row r="4691">
          <cell r="A4691" t="str">
            <v>72.45.04.99.03</v>
          </cell>
          <cell r="B4691" t="str">
            <v>ROLO COMPACT.VIBR.CILIN./PN 11,3T COND.C</v>
          </cell>
          <cell r="C4691" t="str">
            <v>hora</v>
          </cell>
          <cell r="D4691">
            <v>160.88</v>
          </cell>
          <cell r="E4691">
            <v>109.04934687953558</v>
          </cell>
        </row>
        <row r="4692">
          <cell r="A4692" t="str">
            <v>72.45.04.99.04</v>
          </cell>
          <cell r="B4692" t="str">
            <v>ROLO COMPACT.VIBR.CILIN./PN 11,3T COND.D</v>
          </cell>
          <cell r="C4692" t="str">
            <v>hora</v>
          </cell>
          <cell r="D4692">
            <v>185.72</v>
          </cell>
          <cell r="E4692">
            <v>125.88534107402033</v>
          </cell>
        </row>
        <row r="4693">
          <cell r="A4693" t="str">
            <v>72.45.05.99.01</v>
          </cell>
          <cell r="B4693" t="str">
            <v>ROLO COMPACT.VIBR.CILIN./PN 15,5T COND.A</v>
          </cell>
          <cell r="C4693" t="str">
            <v>hora</v>
          </cell>
          <cell r="D4693">
            <v>106.09</v>
          </cell>
          <cell r="E4693">
            <v>71.908563134978237</v>
          </cell>
        </row>
        <row r="4694">
          <cell r="A4694" t="str">
            <v>72.45.05.99.02</v>
          </cell>
          <cell r="B4694" t="str">
            <v>ROLO COMPACT.VIBR.CILIN./PN 15,5T COND.B</v>
          </cell>
          <cell r="C4694" t="str">
            <v>hora</v>
          </cell>
          <cell r="D4694">
            <v>137.22</v>
          </cell>
          <cell r="E4694">
            <v>93.01161103047896</v>
          </cell>
        </row>
        <row r="4695">
          <cell r="A4695" t="str">
            <v>72.45.05.99.03</v>
          </cell>
          <cell r="B4695" t="str">
            <v>ROLO COMPACT.VIBR.CILIN./PN 15,5T COND.C</v>
          </cell>
          <cell r="C4695" t="str">
            <v>hora</v>
          </cell>
          <cell r="D4695">
            <v>239.19</v>
          </cell>
          <cell r="E4695">
            <v>162.12626995645866</v>
          </cell>
        </row>
        <row r="4696">
          <cell r="A4696" t="str">
            <v>72.45.05.99.04</v>
          </cell>
          <cell r="B4696" t="str">
            <v>ROLO COMPACT.VIBR.CILIN./PN 15,5T COND.D</v>
          </cell>
          <cell r="C4696" t="str">
            <v>hora</v>
          </cell>
          <cell r="D4696">
            <v>264.02999999999997</v>
          </cell>
          <cell r="E4696">
            <v>178.96226415094341</v>
          </cell>
        </row>
        <row r="4697">
          <cell r="A4697" t="str">
            <v>72.45.06.99.01</v>
          </cell>
          <cell r="B4697" t="str">
            <v>ROLO COMP.PE DE CARN./PN 15,5T COND. A</v>
          </cell>
          <cell r="C4697" t="str">
            <v>hora</v>
          </cell>
          <cell r="D4697">
            <v>106.37</v>
          </cell>
          <cell r="E4697">
            <v>72.09724238026125</v>
          </cell>
        </row>
        <row r="4698">
          <cell r="A4698" t="str">
            <v>72.45.06.99.02</v>
          </cell>
          <cell r="B4698" t="str">
            <v>ROLO COMP.PE DE CARN./PN 15,5T COND. B</v>
          </cell>
          <cell r="C4698" t="str">
            <v>hora</v>
          </cell>
          <cell r="D4698">
            <v>137.69999999999999</v>
          </cell>
          <cell r="E4698">
            <v>93.338171262699575</v>
          </cell>
        </row>
        <row r="4699">
          <cell r="A4699" t="str">
            <v>72.45.06.99.03</v>
          </cell>
          <cell r="B4699" t="str">
            <v>ROLO COMP.PE DE CARN./PN 15,5T COND. C</v>
          </cell>
          <cell r="C4699" t="str">
            <v>hora</v>
          </cell>
          <cell r="D4699">
            <v>248.56</v>
          </cell>
          <cell r="E4699">
            <v>168.47605224963718</v>
          </cell>
        </row>
        <row r="4700">
          <cell r="A4700" t="str">
            <v>72.45.06.99.04</v>
          </cell>
          <cell r="B4700" t="str">
            <v>ROLO COMP.PE DE CARN./PN 15,5T COND. D</v>
          </cell>
          <cell r="C4700" t="str">
            <v>hora</v>
          </cell>
          <cell r="D4700">
            <v>273.39999999999998</v>
          </cell>
          <cell r="E4700">
            <v>185.31204644412193</v>
          </cell>
        </row>
        <row r="4701">
          <cell r="A4701" t="str">
            <v>72.46.01.99.01</v>
          </cell>
          <cell r="B4701" t="str">
            <v>ROLO COMPACT.VIBR.ASF.7,2T COND. A</v>
          </cell>
          <cell r="C4701" t="str">
            <v>hora</v>
          </cell>
          <cell r="D4701">
            <v>48.56</v>
          </cell>
          <cell r="E4701">
            <v>32.917271407837447</v>
          </cell>
        </row>
        <row r="4702">
          <cell r="A4702" t="str">
            <v>72.46.01.99.02</v>
          </cell>
          <cell r="B4702" t="str">
            <v>ROLO COMPACT.VIBR.ASF.7,2T COND. B</v>
          </cell>
          <cell r="C4702" t="str">
            <v>hora</v>
          </cell>
          <cell r="D4702">
            <v>40.07</v>
          </cell>
          <cell r="E4702">
            <v>27.162554426705373</v>
          </cell>
        </row>
        <row r="4703">
          <cell r="A4703" t="str">
            <v>72.46.01.99.03</v>
          </cell>
          <cell r="B4703" t="str">
            <v>ROLO COMPACT.VIBR.ASF.7,2T COND. C</v>
          </cell>
          <cell r="C4703" t="str">
            <v>hora</v>
          </cell>
          <cell r="D4703">
            <v>104.2</v>
          </cell>
          <cell r="E4703">
            <v>70.631349782293185</v>
          </cell>
        </row>
        <row r="4704">
          <cell r="A4704" t="str">
            <v>72.46.01.99.04</v>
          </cell>
          <cell r="B4704" t="str">
            <v>ROLO COMPACT.VIBR.ASF.7,2T COND. D</v>
          </cell>
          <cell r="C4704" t="str">
            <v>hora</v>
          </cell>
          <cell r="D4704">
            <v>129.04</v>
          </cell>
          <cell r="E4704">
            <v>87.46734397677794</v>
          </cell>
        </row>
        <row r="4705">
          <cell r="A4705" t="str">
            <v>72.46.02.99.01</v>
          </cell>
          <cell r="B4705" t="str">
            <v>ROLO COMPACT.VIBR.ASF.10,2T COND. A</v>
          </cell>
          <cell r="C4705" t="str">
            <v>hora</v>
          </cell>
          <cell r="D4705">
            <v>56.54</v>
          </cell>
          <cell r="E4705">
            <v>38.323657474600878</v>
          </cell>
        </row>
        <row r="4706">
          <cell r="A4706" t="str">
            <v>72.46.02.99.02</v>
          </cell>
          <cell r="B4706" t="str">
            <v>ROLO COMPACT.VIBR.ASF.10,2T COND. B</v>
          </cell>
          <cell r="C4706" t="str">
            <v>hora</v>
          </cell>
          <cell r="D4706">
            <v>53.54</v>
          </cell>
          <cell r="E4706">
            <v>36.291727140783749</v>
          </cell>
        </row>
        <row r="4707">
          <cell r="A4707" t="str">
            <v>72.46.02.99.03</v>
          </cell>
          <cell r="B4707" t="str">
            <v>ROLO COMPACT.VIBR.ASF.10,2T COND. C</v>
          </cell>
          <cell r="C4707" t="str">
            <v>hora</v>
          </cell>
          <cell r="D4707">
            <v>162.66999999999999</v>
          </cell>
          <cell r="E4707">
            <v>110.26124818577649</v>
          </cell>
        </row>
        <row r="4708">
          <cell r="A4708" t="str">
            <v>72.46.02.99.04</v>
          </cell>
          <cell r="B4708" t="str">
            <v>ROLO COMPACT.VIBR.ASF.10,2T COND. D</v>
          </cell>
          <cell r="C4708" t="str">
            <v>hora</v>
          </cell>
          <cell r="D4708">
            <v>187.51</v>
          </cell>
          <cell r="E4708">
            <v>127.09724238026125</v>
          </cell>
        </row>
        <row r="4709">
          <cell r="A4709" t="str">
            <v>72.47.01.99.01</v>
          </cell>
          <cell r="B4709" t="str">
            <v>ROLO COMPACT. TANDEM 2,3TON COND. A</v>
          </cell>
          <cell r="C4709" t="str">
            <v>hora</v>
          </cell>
          <cell r="D4709">
            <v>41.83</v>
          </cell>
          <cell r="E4709">
            <v>28.352685050798261</v>
          </cell>
        </row>
        <row r="4710">
          <cell r="A4710" t="str">
            <v>72.47.01.99.02</v>
          </cell>
          <cell r="B4710" t="str">
            <v>ROLO COMPACT. TANDEM 2,3TON COND. B</v>
          </cell>
          <cell r="C4710" t="str">
            <v>hora</v>
          </cell>
          <cell r="D4710">
            <v>28.7</v>
          </cell>
          <cell r="E4710">
            <v>19.455732946298983</v>
          </cell>
        </row>
        <row r="4711">
          <cell r="A4711" t="str">
            <v>72.47.01.99.03</v>
          </cell>
          <cell r="B4711" t="str">
            <v>ROLO COMPACT. TANDEM 2,3TON COND. C</v>
          </cell>
          <cell r="C4711" t="str">
            <v>hora</v>
          </cell>
          <cell r="D4711">
            <v>44.43</v>
          </cell>
          <cell r="E4711">
            <v>30.116110304789551</v>
          </cell>
        </row>
        <row r="4712">
          <cell r="A4712" t="str">
            <v>72.47.01.99.04</v>
          </cell>
          <cell r="B4712" t="str">
            <v>ROLO COMPACT. TANDEM 2,3TON COND. D</v>
          </cell>
          <cell r="C4712" t="str">
            <v>hora</v>
          </cell>
          <cell r="D4712">
            <v>69.27</v>
          </cell>
          <cell r="E4712">
            <v>46.952104499274313</v>
          </cell>
        </row>
        <row r="4713">
          <cell r="A4713" t="str">
            <v>72.47.02.99.01</v>
          </cell>
          <cell r="B4713" t="str">
            <v>ROLO COMPACT. TANDEM 7TON COND. A</v>
          </cell>
          <cell r="C4713" t="str">
            <v>hora</v>
          </cell>
          <cell r="D4713">
            <v>85.49</v>
          </cell>
          <cell r="E4713">
            <v>57.946298984034833</v>
          </cell>
        </row>
        <row r="4714">
          <cell r="A4714" t="str">
            <v>72.47.02.99.02</v>
          </cell>
          <cell r="B4714" t="str">
            <v>ROLO COMPACT. TANDEM 7TON COND. B</v>
          </cell>
          <cell r="C4714" t="str">
            <v>hora</v>
          </cell>
          <cell r="D4714">
            <v>102.45</v>
          </cell>
          <cell r="E4714">
            <v>69.441219158200298</v>
          </cell>
        </row>
        <row r="4715">
          <cell r="A4715" t="str">
            <v>72.47.02.99.03</v>
          </cell>
          <cell r="B4715" t="str">
            <v>ROLO COMPACT. TANDEM 7TON COND. C</v>
          </cell>
          <cell r="C4715" t="str">
            <v>hora</v>
          </cell>
          <cell r="D4715">
            <v>144.4</v>
          </cell>
          <cell r="E4715">
            <v>97.873730043541372</v>
          </cell>
        </row>
        <row r="4716">
          <cell r="A4716" t="str">
            <v>72.47.02.99.04</v>
          </cell>
          <cell r="B4716" t="str">
            <v>ROLO COMPACT. TANDEM 7TON COND. D</v>
          </cell>
          <cell r="C4716" t="str">
            <v>hora</v>
          </cell>
          <cell r="D4716">
            <v>169.23</v>
          </cell>
          <cell r="E4716">
            <v>114.70972423802613</v>
          </cell>
        </row>
        <row r="4717">
          <cell r="A4717" t="str">
            <v>72.47.03.99.01</v>
          </cell>
          <cell r="B4717" t="str">
            <v>ROLO COMPACT. TANDEM 12TON COND. A</v>
          </cell>
          <cell r="C4717" t="str">
            <v>hora</v>
          </cell>
          <cell r="D4717">
            <v>99.32</v>
          </cell>
          <cell r="E4717">
            <v>67.322206095791003</v>
          </cell>
        </row>
        <row r="4718">
          <cell r="A4718" t="str">
            <v>72.47.03.99.02</v>
          </cell>
          <cell r="B4718" t="str">
            <v>ROLO COMPACT. TANDEM 12TON COND. B</v>
          </cell>
          <cell r="C4718" t="str">
            <v>hora</v>
          </cell>
          <cell r="D4718">
            <v>125.81</v>
          </cell>
          <cell r="E4718">
            <v>85.275761973875191</v>
          </cell>
        </row>
        <row r="4719">
          <cell r="A4719" t="str">
            <v>72.47.03.99.03</v>
          </cell>
          <cell r="B4719" t="str">
            <v>ROLO COMPACT. TANDEM 12TON COND. C</v>
          </cell>
          <cell r="C4719" t="str">
            <v>hora</v>
          </cell>
          <cell r="D4719">
            <v>194.56</v>
          </cell>
          <cell r="E4719">
            <v>131.87953555878084</v>
          </cell>
        </row>
        <row r="4720">
          <cell r="A4720" t="str">
            <v>72.47.03.99.04</v>
          </cell>
          <cell r="B4720" t="str">
            <v>ROLO COMPACT. TANDEM 12TON COND. D</v>
          </cell>
          <cell r="C4720" t="str">
            <v>hora</v>
          </cell>
          <cell r="D4720">
            <v>219.4</v>
          </cell>
          <cell r="E4720">
            <v>148.71552975326563</v>
          </cell>
        </row>
        <row r="4721">
          <cell r="A4721" t="str">
            <v>72.48.01.99.01</v>
          </cell>
          <cell r="B4721" t="str">
            <v>ROLO COMPACT.S/PNEU P/ASF. 12,5T COND. A</v>
          </cell>
          <cell r="C4721" t="str">
            <v>hora</v>
          </cell>
          <cell r="D4721">
            <v>46.32</v>
          </cell>
          <cell r="E4721">
            <v>31.393323657474603</v>
          </cell>
        </row>
        <row r="4722">
          <cell r="A4722" t="str">
            <v>72.48.01.99.02</v>
          </cell>
          <cell r="B4722" t="str">
            <v>ROLO COMPACT.S/PNEU P/ASF. 12,5T COND. B</v>
          </cell>
          <cell r="C4722" t="str">
            <v>hora</v>
          </cell>
          <cell r="D4722">
            <v>36.26</v>
          </cell>
          <cell r="E4722">
            <v>24.579100145137883</v>
          </cell>
        </row>
        <row r="4723">
          <cell r="A4723" t="str">
            <v>72.48.01.99.03</v>
          </cell>
          <cell r="B4723" t="str">
            <v>ROLO COMPACT.S/PNEU P/ASF. 12,5T COND. C</v>
          </cell>
          <cell r="C4723" t="str">
            <v>hora</v>
          </cell>
          <cell r="D4723">
            <v>110.86</v>
          </cell>
          <cell r="E4723">
            <v>75.145137880986937</v>
          </cell>
        </row>
        <row r="4724">
          <cell r="A4724" t="str">
            <v>72.48.01.99.04</v>
          </cell>
          <cell r="B4724" t="str">
            <v>ROLO COMPACT.S/PNEU P/ASF. 12,5T COND. D</v>
          </cell>
          <cell r="C4724" t="str">
            <v>hora</v>
          </cell>
          <cell r="D4724">
            <v>135.69999999999999</v>
          </cell>
          <cell r="E4724">
            <v>91.981132075471706</v>
          </cell>
        </row>
        <row r="4725">
          <cell r="A4725" t="str">
            <v>72.48.02.99.01</v>
          </cell>
          <cell r="B4725" t="str">
            <v>ROLO COMPACT. S/PNEU P/ASF. 27T COND. A</v>
          </cell>
          <cell r="C4725" t="str">
            <v>hora</v>
          </cell>
          <cell r="D4725">
            <v>58.64</v>
          </cell>
          <cell r="E4725">
            <v>39.746008708272868</v>
          </cell>
        </row>
        <row r="4726">
          <cell r="A4726" t="str">
            <v>72.48.02.99.02</v>
          </cell>
          <cell r="B4726" t="str">
            <v>ROLO COMPACT. S/PNEU P/ASF. 27T COND. B</v>
          </cell>
          <cell r="C4726" t="str">
            <v>hora</v>
          </cell>
          <cell r="D4726">
            <v>57.09</v>
          </cell>
          <cell r="E4726">
            <v>38.693759071117562</v>
          </cell>
        </row>
        <row r="4727">
          <cell r="A4727" t="str">
            <v>72.48.02.99.03</v>
          </cell>
          <cell r="B4727" t="str">
            <v>ROLO COMPACT. S/PNEU P/ASF. 27T COND. C</v>
          </cell>
          <cell r="C4727" t="str">
            <v>hora</v>
          </cell>
          <cell r="D4727">
            <v>136.5</v>
          </cell>
          <cell r="E4727">
            <v>92.525399129172726</v>
          </cell>
        </row>
        <row r="4728">
          <cell r="A4728" t="str">
            <v>72.48.02.99.04</v>
          </cell>
          <cell r="B4728" t="str">
            <v>ROLO COMPACT. S/PNEU P/ASF. 27T COND. D</v>
          </cell>
          <cell r="C4728" t="str">
            <v>hora</v>
          </cell>
          <cell r="D4728">
            <v>161.34</v>
          </cell>
          <cell r="E4728">
            <v>109.36139332365748</v>
          </cell>
        </row>
        <row r="4729">
          <cell r="A4729" t="str">
            <v>72.49.01.99.01</v>
          </cell>
          <cell r="B4729" t="str">
            <v>TRATOR AGRIC.C/PESO DE 3,7T COND. A</v>
          </cell>
          <cell r="C4729" t="str">
            <v>hora</v>
          </cell>
          <cell r="D4729">
            <v>32.19</v>
          </cell>
          <cell r="E4729">
            <v>21.821480406386069</v>
          </cell>
        </row>
        <row r="4730">
          <cell r="A4730" t="str">
            <v>72.49.01.99.02</v>
          </cell>
          <cell r="B4730" t="str">
            <v>TRATOR AGRIC.C/PESO DE 3,7T COND. B</v>
          </cell>
          <cell r="C4730" t="str">
            <v>hora</v>
          </cell>
          <cell r="D4730">
            <v>13.39</v>
          </cell>
          <cell r="E4730">
            <v>9.0783744557329467</v>
          </cell>
        </row>
        <row r="4731">
          <cell r="A4731" t="str">
            <v>72.49.01.99.03</v>
          </cell>
          <cell r="B4731" t="str">
            <v>TRATOR AGRIC.C/PESO DE 3,7T COND. C</v>
          </cell>
          <cell r="C4731" t="str">
            <v>hora</v>
          </cell>
          <cell r="D4731">
            <v>58.09</v>
          </cell>
          <cell r="E4731">
            <v>39.37590711175617</v>
          </cell>
        </row>
        <row r="4732">
          <cell r="A4732" t="str">
            <v>72.49.01.99.04</v>
          </cell>
          <cell r="B4732" t="str">
            <v>TRATOR AGRIC.C/PESO DE 3,7T COND. D</v>
          </cell>
          <cell r="C4732" t="str">
            <v>hora</v>
          </cell>
          <cell r="D4732">
            <v>82.93</v>
          </cell>
          <cell r="E4732">
            <v>56.211901306240932</v>
          </cell>
        </row>
        <row r="4733">
          <cell r="A4733" t="str">
            <v>72.49.02.99.01</v>
          </cell>
          <cell r="B4733" t="str">
            <v>TRATOR AGRIC.C/PESO DE 5T COND. A</v>
          </cell>
          <cell r="C4733" t="str">
            <v>hora</v>
          </cell>
          <cell r="D4733">
            <v>35.049999999999997</v>
          </cell>
          <cell r="E4733">
            <v>23.759071117561685</v>
          </cell>
        </row>
        <row r="4734">
          <cell r="A4734" t="str">
            <v>72.49.02.99.02</v>
          </cell>
          <cell r="B4734" t="str">
            <v>TRATOR AGRIC.C/PESO DE 5T COND. B</v>
          </cell>
          <cell r="C4734" t="str">
            <v>hora</v>
          </cell>
          <cell r="D4734">
            <v>18.61</v>
          </cell>
          <cell r="E4734">
            <v>12.612481857764877</v>
          </cell>
        </row>
        <row r="4735">
          <cell r="A4735" t="str">
            <v>72.49.02.99.03</v>
          </cell>
          <cell r="B4735" t="str">
            <v>TRATOR AGRIC.C/PESO DE 5T COND. C</v>
          </cell>
          <cell r="C4735" t="str">
            <v>hora</v>
          </cell>
          <cell r="D4735">
            <v>73.2</v>
          </cell>
          <cell r="E4735">
            <v>49.61538461538462</v>
          </cell>
        </row>
        <row r="4736">
          <cell r="A4736" t="str">
            <v>72.49.02.99.04</v>
          </cell>
          <cell r="B4736" t="str">
            <v>TRATOR AGRIC.C/PESO DE 5T COND. D</v>
          </cell>
          <cell r="C4736" t="str">
            <v>hora</v>
          </cell>
          <cell r="D4736">
            <v>98.04</v>
          </cell>
          <cell r="E4736">
            <v>66.451378809869382</v>
          </cell>
        </row>
        <row r="4737">
          <cell r="A4737" t="str">
            <v>72.49.03.99.01</v>
          </cell>
          <cell r="B4737" t="str">
            <v>MICRO TRATOR C/APAR. DE GRAMA COND. A</v>
          </cell>
          <cell r="C4737" t="str">
            <v>hora</v>
          </cell>
          <cell r="D4737">
            <v>25.5</v>
          </cell>
          <cell r="E4737">
            <v>17.285921625544269</v>
          </cell>
        </row>
        <row r="4738">
          <cell r="A4738" t="str">
            <v>72.49.03.99.02</v>
          </cell>
          <cell r="B4738" t="str">
            <v>MICRO TRATOR C/APAR. DE GRAMA COND. B</v>
          </cell>
          <cell r="C4738" t="str">
            <v>hora</v>
          </cell>
          <cell r="D4738">
            <v>1.22</v>
          </cell>
          <cell r="E4738">
            <v>0.82728592162554426</v>
          </cell>
        </row>
        <row r="4739">
          <cell r="A4739" t="str">
            <v>72.49.03.99.03</v>
          </cell>
          <cell r="B4739" t="str">
            <v>MICRO TRATOR C/APAR. DE GRAMA COND. C</v>
          </cell>
          <cell r="C4739" t="str">
            <v>hora</v>
          </cell>
          <cell r="D4739">
            <v>10.25</v>
          </cell>
          <cell r="E4739">
            <v>6.9448476052249646</v>
          </cell>
        </row>
        <row r="4740">
          <cell r="A4740" t="str">
            <v>72.49.03.99.04</v>
          </cell>
          <cell r="B4740" t="str">
            <v>MICRO TRATOR C/APAR. DE GRAMA COND. D</v>
          </cell>
          <cell r="C4740" t="str">
            <v>hora</v>
          </cell>
          <cell r="D4740">
            <v>35.08</v>
          </cell>
          <cell r="E4740">
            <v>23.78084179970973</v>
          </cell>
        </row>
        <row r="4741">
          <cell r="A4741" t="str">
            <v>72.49.04.99.01</v>
          </cell>
          <cell r="B4741" t="str">
            <v>TRATOR EQUIP.C/TRIT.RESIDUOS VEG.COND. A</v>
          </cell>
          <cell r="C4741" t="str">
            <v>hora</v>
          </cell>
          <cell r="D4741">
            <v>39.729999999999997</v>
          </cell>
          <cell r="E4741">
            <v>26.930333817126272</v>
          </cell>
        </row>
        <row r="4742">
          <cell r="A4742" t="str">
            <v>72.49.04.99.02</v>
          </cell>
          <cell r="B4742" t="str">
            <v>TRATOR EQUIP.C/TRIT.RESIDUOS VEG.COND. B</v>
          </cell>
          <cell r="C4742" t="str">
            <v>hora</v>
          </cell>
          <cell r="D4742">
            <v>27.15</v>
          </cell>
          <cell r="E4742">
            <v>18.403483309143688</v>
          </cell>
        </row>
        <row r="4743">
          <cell r="A4743" t="str">
            <v>72.49.04.99.03</v>
          </cell>
          <cell r="B4743" t="str">
            <v>TRATOR EQUIP.C/TRIT.RESIDUOS VEG.COND. C</v>
          </cell>
          <cell r="C4743" t="str">
            <v>hora</v>
          </cell>
          <cell r="D4743">
            <v>81.73</v>
          </cell>
          <cell r="E4743">
            <v>55.399129172714083</v>
          </cell>
        </row>
        <row r="4744">
          <cell r="A4744" t="str">
            <v>72.49.04.99.04</v>
          </cell>
          <cell r="B4744" t="str">
            <v>TRATOR EQUIP.C/TRIT.RESIDUOS VEG.COND. D</v>
          </cell>
          <cell r="C4744" t="str">
            <v>hora</v>
          </cell>
          <cell r="D4744">
            <v>106.57</v>
          </cell>
          <cell r="E4744">
            <v>72.235123367198852</v>
          </cell>
        </row>
        <row r="4745">
          <cell r="A4745" t="str">
            <v>72.49.05.99.01</v>
          </cell>
          <cell r="B4745" t="str">
            <v>TRATOR AGRIC. C/PULVEMISTURADOR COND. A</v>
          </cell>
          <cell r="C4745" t="str">
            <v>hora</v>
          </cell>
          <cell r="D4745">
            <v>34.56</v>
          </cell>
          <cell r="E4745">
            <v>23.425253991291729</v>
          </cell>
        </row>
        <row r="4746">
          <cell r="A4746" t="str">
            <v>72.49.05.99.02</v>
          </cell>
          <cell r="B4746" t="str">
            <v>TRATOR AGRIC. C/PULVEMISTURADOR COND. B</v>
          </cell>
          <cell r="C4746" t="str">
            <v>hora</v>
          </cell>
          <cell r="D4746">
            <v>17.72</v>
          </cell>
          <cell r="E4746">
            <v>12.010159651669087</v>
          </cell>
        </row>
        <row r="4747">
          <cell r="A4747" t="str">
            <v>72.49.05.99.03</v>
          </cell>
          <cell r="B4747" t="str">
            <v>TRATOR AGRIC. C/PULVEMISTURADOR COND. C</v>
          </cell>
          <cell r="C4747" t="str">
            <v>hora</v>
          </cell>
          <cell r="D4747">
            <v>72.31</v>
          </cell>
          <cell r="E4747">
            <v>49.013062409288835</v>
          </cell>
        </row>
        <row r="4748">
          <cell r="A4748" t="str">
            <v>72.49.05.99.04</v>
          </cell>
          <cell r="B4748" t="str">
            <v>TRATOR AGRIC. C/PULVEMISTURADOR COND. D</v>
          </cell>
          <cell r="C4748" t="str">
            <v>hora</v>
          </cell>
          <cell r="D4748">
            <v>97.15</v>
          </cell>
          <cell r="E4748">
            <v>65.84905660377359</v>
          </cell>
        </row>
        <row r="4749">
          <cell r="A4749" t="str">
            <v>72.50.01.99.01</v>
          </cell>
          <cell r="B4749" t="str">
            <v>TRATOR S/EST.COM LAMINA 1,93M3 COND. A</v>
          </cell>
          <cell r="C4749" t="str">
            <v>hora</v>
          </cell>
          <cell r="D4749">
            <v>93.77</v>
          </cell>
          <cell r="E4749">
            <v>63.555878084179973</v>
          </cell>
        </row>
        <row r="4750">
          <cell r="A4750" t="str">
            <v>72.50.01.99.02</v>
          </cell>
          <cell r="B4750" t="str">
            <v>TRATOR S/EST.COM LAMINA 1,93M3 COND. B</v>
          </cell>
          <cell r="C4750" t="str">
            <v>hora</v>
          </cell>
          <cell r="D4750">
            <v>125.63</v>
          </cell>
          <cell r="E4750">
            <v>85.152394775036299</v>
          </cell>
        </row>
        <row r="4751">
          <cell r="A4751" t="str">
            <v>72.50.01.99.03</v>
          </cell>
          <cell r="B4751" t="str">
            <v>TRATOR S/EST.COM LAMINA 1,93M3 COND. C</v>
          </cell>
          <cell r="C4751" t="str">
            <v>hora</v>
          </cell>
          <cell r="D4751">
            <v>178.08</v>
          </cell>
          <cell r="E4751">
            <v>120.70391872278667</v>
          </cell>
        </row>
        <row r="4752">
          <cell r="A4752" t="str">
            <v>72.50.01.99.04</v>
          </cell>
          <cell r="B4752" t="str">
            <v>TRATOR S/EST.COM LAMINA 1,93M3 COND. D</v>
          </cell>
          <cell r="C4752" t="str">
            <v>hora</v>
          </cell>
          <cell r="D4752">
            <v>202.92</v>
          </cell>
          <cell r="E4752">
            <v>137.53991291727141</v>
          </cell>
        </row>
        <row r="4753">
          <cell r="A4753" t="str">
            <v>72.50.02.99.01</v>
          </cell>
          <cell r="B4753" t="str">
            <v>TRATOR S/EST. COM LAMINA 2,28M3 COND. A</v>
          </cell>
          <cell r="C4753" t="str">
            <v>hora</v>
          </cell>
          <cell r="D4753">
            <v>96.38</v>
          </cell>
          <cell r="E4753">
            <v>65.326560232220615</v>
          </cell>
        </row>
        <row r="4754">
          <cell r="A4754" t="str">
            <v>72.50.02.99.02</v>
          </cell>
          <cell r="B4754" t="str">
            <v>TRATOR S/EST. COM LAMINA 2,28M3 COND. B</v>
          </cell>
          <cell r="C4754" t="str">
            <v>hora</v>
          </cell>
          <cell r="D4754">
            <v>130.4</v>
          </cell>
          <cell r="E4754">
            <v>88.388969521044999</v>
          </cell>
        </row>
        <row r="4755">
          <cell r="A4755" t="str">
            <v>72.50.02.99.03</v>
          </cell>
          <cell r="B4755" t="str">
            <v>TRATOR S/EST. COM LAMINA 2,28M3 COND. C</v>
          </cell>
          <cell r="C4755" t="str">
            <v>hora</v>
          </cell>
          <cell r="D4755">
            <v>212.17</v>
          </cell>
          <cell r="E4755">
            <v>143.80986937590711</v>
          </cell>
        </row>
        <row r="4756">
          <cell r="A4756" t="str">
            <v>72.50.02.99.04</v>
          </cell>
          <cell r="B4756" t="str">
            <v>TRATOR S/EST. COM LAMINA 2,28M3 COND. D</v>
          </cell>
          <cell r="C4756" t="str">
            <v>hora</v>
          </cell>
          <cell r="D4756">
            <v>237</v>
          </cell>
          <cell r="E4756">
            <v>160.6458635703919</v>
          </cell>
        </row>
        <row r="4757">
          <cell r="A4757" t="str">
            <v>72.50.03.99.01</v>
          </cell>
          <cell r="B4757" t="str">
            <v>TRATOR S/EST.COM LAMINA 3,18M3 COND. A</v>
          </cell>
          <cell r="C4757" t="str">
            <v>hora</v>
          </cell>
          <cell r="D4757">
            <v>155.6</v>
          </cell>
          <cell r="E4757">
            <v>105.47169811320755</v>
          </cell>
        </row>
        <row r="4758">
          <cell r="A4758" t="str">
            <v>72.50.03.99.02</v>
          </cell>
          <cell r="B4758" t="str">
            <v>TRATOR S/EST.COM LAMINA 3,18M3 COND. B</v>
          </cell>
          <cell r="C4758" t="str">
            <v>hora</v>
          </cell>
          <cell r="D4758">
            <v>229.51</v>
          </cell>
          <cell r="E4758">
            <v>155.56603773584908</v>
          </cell>
        </row>
        <row r="4759">
          <cell r="A4759" t="str">
            <v>72.50.03.99.03</v>
          </cell>
          <cell r="B4759" t="str">
            <v>TRATOR S/EST.COM LAMINA 3,18M3 COND. C</v>
          </cell>
          <cell r="C4759" t="str">
            <v>hora</v>
          </cell>
          <cell r="D4759">
            <v>410.14</v>
          </cell>
          <cell r="E4759">
            <v>277.99709724238028</v>
          </cell>
        </row>
        <row r="4760">
          <cell r="A4760" t="str">
            <v>72.50.03.99.04</v>
          </cell>
          <cell r="B4760" t="str">
            <v>TRATOR S/EST.COM LAMINA 3,18M3 COND. D</v>
          </cell>
          <cell r="C4760" t="str">
            <v>hora</v>
          </cell>
          <cell r="D4760">
            <v>434.97</v>
          </cell>
          <cell r="E4760">
            <v>294.833091436865</v>
          </cell>
        </row>
        <row r="4761">
          <cell r="A4761" t="str">
            <v>72.50.04.99.01</v>
          </cell>
          <cell r="B4761" t="str">
            <v>TRATOR S/EST. C/LAMINA/RIP.1,93M3 COND.A</v>
          </cell>
          <cell r="C4761" t="str">
            <v>hora</v>
          </cell>
          <cell r="D4761">
            <v>102.11</v>
          </cell>
          <cell r="E4761">
            <v>69.208998548621196</v>
          </cell>
        </row>
        <row r="4762">
          <cell r="A4762" t="str">
            <v>72.50.04.99.02</v>
          </cell>
          <cell r="B4762" t="str">
            <v>TRATOR S/EST. C/LAMINA/RIP.1,93M3 COND.B</v>
          </cell>
          <cell r="C4762" t="str">
            <v>hora</v>
          </cell>
          <cell r="D4762">
            <v>140.84</v>
          </cell>
          <cell r="E4762">
            <v>95.464441219158218</v>
          </cell>
        </row>
        <row r="4763">
          <cell r="A4763" t="str">
            <v>72.50.04.99.03</v>
          </cell>
          <cell r="B4763" t="str">
            <v>TRATOR S/EST. C/LAMINA/RIP.1,93M3 COND.C</v>
          </cell>
          <cell r="C4763" t="str">
            <v>hora</v>
          </cell>
          <cell r="D4763">
            <v>193.28</v>
          </cell>
          <cell r="E4763">
            <v>131.00870827285922</v>
          </cell>
        </row>
        <row r="4764">
          <cell r="A4764" t="str">
            <v>72.50.04.99.04</v>
          </cell>
          <cell r="B4764" t="str">
            <v>TRATOR S/EST. C/LAMINA/RIP.1,93M3 COND.D</v>
          </cell>
          <cell r="C4764" t="str">
            <v>hora</v>
          </cell>
          <cell r="D4764">
            <v>218.12</v>
          </cell>
          <cell r="E4764">
            <v>147.84470246734398</v>
          </cell>
        </row>
        <row r="4765">
          <cell r="A4765" t="str">
            <v>72.50.05.99.01</v>
          </cell>
          <cell r="B4765" t="str">
            <v>TRATOR S/EST. C/LAMINA/RIP.2,28M3 COND.A</v>
          </cell>
          <cell r="C4765" t="str">
            <v>hora</v>
          </cell>
          <cell r="D4765">
            <v>101.53</v>
          </cell>
          <cell r="E4765">
            <v>68.817126269956461</v>
          </cell>
        </row>
        <row r="4766">
          <cell r="A4766" t="str">
            <v>72.50.05.99.02</v>
          </cell>
          <cell r="B4766" t="str">
            <v>TRATOR S/EST. C/LAMINA/RIP.2,28M3 COND.B</v>
          </cell>
          <cell r="C4766" t="str">
            <v>hora</v>
          </cell>
          <cell r="D4766">
            <v>139.78</v>
          </cell>
          <cell r="E4766">
            <v>94.746008708272868</v>
          </cell>
        </row>
        <row r="4767">
          <cell r="A4767" t="str">
            <v>72.50.05.99.03</v>
          </cell>
          <cell r="B4767" t="str">
            <v>TRATOR S/EST. C/LAMINA/RIP.2,28M3 COND.C</v>
          </cell>
          <cell r="C4767" t="str">
            <v>hora</v>
          </cell>
          <cell r="D4767">
            <v>224.26</v>
          </cell>
          <cell r="E4767">
            <v>152.01015965166908</v>
          </cell>
        </row>
        <row r="4768">
          <cell r="A4768" t="str">
            <v>72.50.05.99.04</v>
          </cell>
          <cell r="B4768" t="str">
            <v>TRATOR S/EST. C/LAMINA/RIP.2,28M3 COND.D</v>
          </cell>
          <cell r="C4768" t="str">
            <v>hora</v>
          </cell>
          <cell r="D4768">
            <v>249.1</v>
          </cell>
          <cell r="E4768">
            <v>168.84615384615384</v>
          </cell>
        </row>
        <row r="4769">
          <cell r="A4769" t="str">
            <v>72.50.06.99.01</v>
          </cell>
          <cell r="B4769" t="str">
            <v>TRATOR S/EST. C/LAMINA/RIP.3,18M3 COND.A</v>
          </cell>
          <cell r="C4769" t="str">
            <v>hora</v>
          </cell>
          <cell r="D4769">
            <v>167.31</v>
          </cell>
          <cell r="E4769">
            <v>113.40348330914371</v>
          </cell>
        </row>
        <row r="4770">
          <cell r="A4770" t="str">
            <v>72.50.06.99.02</v>
          </cell>
          <cell r="B4770" t="str">
            <v>TRATOR S/EST. C/LAMINA/RIP.3,18M3 COND.B</v>
          </cell>
          <cell r="C4770" t="str">
            <v>hora</v>
          </cell>
          <cell r="D4770">
            <v>250.03</v>
          </cell>
          <cell r="E4770">
            <v>169.47750362844704</v>
          </cell>
        </row>
        <row r="4771">
          <cell r="A4771" t="str">
            <v>72.50.06.99.03</v>
          </cell>
          <cell r="B4771" t="str">
            <v>TRATOR S/EST. C/LAMINA/RIP.3,18M3 COND.C</v>
          </cell>
          <cell r="C4771" t="str">
            <v>hora</v>
          </cell>
          <cell r="D4771">
            <v>430.67</v>
          </cell>
          <cell r="E4771">
            <v>291.9158200290276</v>
          </cell>
        </row>
        <row r="4772">
          <cell r="A4772" t="str">
            <v>72.50.06.99.04</v>
          </cell>
          <cell r="B4772" t="str">
            <v>TRATOR S/EST. C/LAMINA/RIP.3,18M3 COND.D</v>
          </cell>
          <cell r="C4772" t="str">
            <v>hora</v>
          </cell>
          <cell r="D4772">
            <v>455.51</v>
          </cell>
          <cell r="E4772">
            <v>308.75181422351233</v>
          </cell>
        </row>
        <row r="4773">
          <cell r="A4773" t="str">
            <v>72.52.01.99.01</v>
          </cell>
          <cell r="B4773" t="str">
            <v>USINA DE CONCRETO 200M3/H COND. A</v>
          </cell>
          <cell r="C4773" t="str">
            <v>hora</v>
          </cell>
          <cell r="D4773">
            <v>268.26</v>
          </cell>
          <cell r="E4773">
            <v>181.82873730043542</v>
          </cell>
        </row>
        <row r="4774">
          <cell r="A4774" t="str">
            <v>72.52.01.99.02</v>
          </cell>
          <cell r="B4774" t="str">
            <v>USINA DE CONCRETO 200M3/H COND. B</v>
          </cell>
          <cell r="C4774" t="str">
            <v>hora</v>
          </cell>
          <cell r="D4774">
            <v>232.39</v>
          </cell>
          <cell r="E4774">
            <v>157.51814223512338</v>
          </cell>
        </row>
        <row r="4775">
          <cell r="A4775" t="str">
            <v>72.52.01.99.03</v>
          </cell>
          <cell r="B4775" t="str">
            <v>USINA DE CONCRETO 200M3/H COND. C</v>
          </cell>
          <cell r="C4775" t="str">
            <v>hora</v>
          </cell>
          <cell r="D4775">
            <v>270.89</v>
          </cell>
          <cell r="E4775">
            <v>183.61393323657478</v>
          </cell>
        </row>
        <row r="4776">
          <cell r="A4776" t="str">
            <v>72.52.01.99.04</v>
          </cell>
          <cell r="B4776" t="str">
            <v>USINA DE CONCRETO 200M3/H COND. D</v>
          </cell>
          <cell r="C4776" t="str">
            <v>hora</v>
          </cell>
          <cell r="D4776">
            <v>424.58</v>
          </cell>
          <cell r="E4776">
            <v>287.78664731494922</v>
          </cell>
        </row>
        <row r="4777">
          <cell r="A4777" t="str">
            <v>72.52.02.99.01</v>
          </cell>
          <cell r="B4777" t="str">
            <v>USINA DE CONCRETO 40M3/H COND. A</v>
          </cell>
          <cell r="C4777" t="str">
            <v>hora</v>
          </cell>
          <cell r="D4777">
            <v>178.66</v>
          </cell>
          <cell r="E4777">
            <v>121.09579100145139</v>
          </cell>
        </row>
        <row r="4778">
          <cell r="A4778" t="str">
            <v>72.52.02.99.02</v>
          </cell>
          <cell r="B4778" t="str">
            <v>USINA DE CONCRETO 40M3/H COND. B</v>
          </cell>
          <cell r="C4778" t="str">
            <v>hora</v>
          </cell>
          <cell r="D4778">
            <v>44.62</v>
          </cell>
          <cell r="E4778">
            <v>30.246734397677795</v>
          </cell>
        </row>
        <row r="4779">
          <cell r="A4779" t="str">
            <v>72.52.02.99.03</v>
          </cell>
          <cell r="B4779" t="str">
            <v>USINA DE CONCRETO 40M3/H COND. C</v>
          </cell>
          <cell r="C4779" t="str">
            <v>hora</v>
          </cell>
          <cell r="D4779">
            <v>67.73</v>
          </cell>
          <cell r="E4779">
            <v>45.907111756168362</v>
          </cell>
        </row>
        <row r="4780">
          <cell r="A4780" t="str">
            <v>72.52.02.99.04</v>
          </cell>
          <cell r="B4780" t="str">
            <v>USINA DE CONCRETO 40M3/H COND. D</v>
          </cell>
          <cell r="C4780" t="str">
            <v>hora</v>
          </cell>
          <cell r="D4780">
            <v>221.42</v>
          </cell>
          <cell r="E4780">
            <v>150.07982583454282</v>
          </cell>
        </row>
        <row r="4781">
          <cell r="A4781" t="str">
            <v>72.52.03.99.01</v>
          </cell>
          <cell r="B4781" t="str">
            <v>USINA ASFALTICA 60A80T/H COND. A</v>
          </cell>
          <cell r="C4781" t="str">
            <v>hora</v>
          </cell>
          <cell r="D4781">
            <v>297.81</v>
          </cell>
          <cell r="E4781">
            <v>201.85776487663284</v>
          </cell>
        </row>
        <row r="4782">
          <cell r="A4782" t="str">
            <v>72.52.03.99.02</v>
          </cell>
          <cell r="B4782" t="str">
            <v>USINA ASFALTICA 60A80T/H COND. B</v>
          </cell>
          <cell r="C4782" t="str">
            <v>hora</v>
          </cell>
          <cell r="D4782">
            <v>346.4</v>
          </cell>
          <cell r="E4782">
            <v>234.79680696661831</v>
          </cell>
        </row>
        <row r="4783">
          <cell r="A4783" t="str">
            <v>72.52.03.99.03</v>
          </cell>
          <cell r="B4783" t="str">
            <v>USINA ASFALTICA 60 A 80T/H COND. C</v>
          </cell>
          <cell r="C4783" t="str">
            <v>hora</v>
          </cell>
          <cell r="D4783">
            <v>1344.59</v>
          </cell>
          <cell r="E4783">
            <v>911.38606676342545</v>
          </cell>
        </row>
        <row r="4784">
          <cell r="A4784" t="str">
            <v>72.52.03.99.04</v>
          </cell>
          <cell r="B4784" t="str">
            <v>USINA ASFALTICA 60 A 80 T/H COND. D</v>
          </cell>
          <cell r="C4784" t="str">
            <v>hora</v>
          </cell>
          <cell r="D4784">
            <v>1448.6</v>
          </cell>
          <cell r="E4784">
            <v>981.88679245283026</v>
          </cell>
        </row>
        <row r="4785">
          <cell r="A4785" t="str">
            <v>72.52.04.99.01</v>
          </cell>
          <cell r="B4785" t="str">
            <v>USINA ASF.MATER.FRES.100A150T/H COND.A</v>
          </cell>
          <cell r="C4785" t="str">
            <v>hora</v>
          </cell>
          <cell r="D4785">
            <v>548.51</v>
          </cell>
          <cell r="E4785">
            <v>371.79245283018872</v>
          </cell>
        </row>
        <row r="4786">
          <cell r="A4786" t="str">
            <v>72.52.04.99.02</v>
          </cell>
          <cell r="B4786" t="str">
            <v>USINA ASF.MATER.FRES.100A150T/H COND.B</v>
          </cell>
          <cell r="C4786" t="str">
            <v>hora</v>
          </cell>
          <cell r="D4786">
            <v>794.52</v>
          </cell>
          <cell r="E4786">
            <v>538.54136429608138</v>
          </cell>
        </row>
        <row r="4787">
          <cell r="A4787" t="str">
            <v>72.52.04.99.03</v>
          </cell>
          <cell r="B4787" t="str">
            <v>USINA ASF.MATER.FRES.100A150T/H COND.C</v>
          </cell>
          <cell r="C4787" t="str">
            <v>hora</v>
          </cell>
          <cell r="D4787">
            <v>2236.04</v>
          </cell>
          <cell r="E4787">
            <v>1515.6240928882441</v>
          </cell>
        </row>
        <row r="4788">
          <cell r="A4788" t="str">
            <v>72.52.04.99.04</v>
          </cell>
          <cell r="B4788" t="str">
            <v>USINA ASF.MATER.FRES.100A150T/H COND.D</v>
          </cell>
          <cell r="C4788" t="str">
            <v>hora</v>
          </cell>
          <cell r="D4788">
            <v>2340.0500000000002</v>
          </cell>
          <cell r="E4788">
            <v>1586.1248185776487</v>
          </cell>
        </row>
        <row r="4789">
          <cell r="A4789" t="str">
            <v>72.52.05.99.01</v>
          </cell>
          <cell r="B4789" t="str">
            <v>USINA DE SOLOS 400TON/H COND. A</v>
          </cell>
          <cell r="C4789" t="str">
            <v>hora</v>
          </cell>
          <cell r="D4789">
            <v>252.05</v>
          </cell>
          <cell r="E4789">
            <v>170.84179970972426</v>
          </cell>
        </row>
        <row r="4790">
          <cell r="A4790" t="str">
            <v>72.52.05.99.02</v>
          </cell>
          <cell r="B4790" t="str">
            <v>USINA DE SOLOS 400TON/H COND. B</v>
          </cell>
          <cell r="C4790" t="str">
            <v>hora</v>
          </cell>
          <cell r="D4790">
            <v>175.82</v>
          </cell>
          <cell r="E4790">
            <v>119.17271407837447</v>
          </cell>
        </row>
        <row r="4791">
          <cell r="A4791" t="str">
            <v>72.52.05.99.03</v>
          </cell>
          <cell r="B4791" t="str">
            <v>USINA DE SOLOS 400TON/H COND. C</v>
          </cell>
          <cell r="C4791" t="str">
            <v>hora</v>
          </cell>
          <cell r="D4791">
            <v>207.91</v>
          </cell>
          <cell r="E4791">
            <v>140.92162554426707</v>
          </cell>
        </row>
        <row r="4792">
          <cell r="A4792" t="str">
            <v>72.52.05.99.04</v>
          </cell>
          <cell r="B4792" t="str">
            <v>USINA DE SOLOS 400TON/H COND. D</v>
          </cell>
          <cell r="C4792" t="str">
            <v>hora</v>
          </cell>
          <cell r="D4792">
            <v>361.59</v>
          </cell>
          <cell r="E4792">
            <v>245.09433962264154</v>
          </cell>
        </row>
        <row r="4793">
          <cell r="A4793" t="str">
            <v>72.53.01.99.01</v>
          </cell>
          <cell r="B4793" t="str">
            <v>VIBRADOR DE IMERSAO 12000VPM ELET.COND.A</v>
          </cell>
          <cell r="C4793" t="str">
            <v>hora</v>
          </cell>
          <cell r="D4793">
            <v>16.05</v>
          </cell>
          <cell r="E4793">
            <v>10.878084179970973</v>
          </cell>
        </row>
        <row r="4794">
          <cell r="A4794" t="str">
            <v>72.53.01.99.02</v>
          </cell>
          <cell r="B4794" t="str">
            <v>VIBRADOR DE IMERSAO 12000VPM ELET.COND.B</v>
          </cell>
          <cell r="C4794" t="str">
            <v>hora</v>
          </cell>
          <cell r="D4794">
            <v>0.86</v>
          </cell>
          <cell r="E4794">
            <v>0.58055152394775045</v>
          </cell>
        </row>
        <row r="4795">
          <cell r="A4795" t="str">
            <v>72.53.01.99.03</v>
          </cell>
          <cell r="B4795" t="str">
            <v>VIBRADOR DE IMERSAO 12000VPM ELET.COND.C</v>
          </cell>
          <cell r="C4795" t="str">
            <v>hora</v>
          </cell>
          <cell r="D4795">
            <v>1.34</v>
          </cell>
          <cell r="E4795">
            <v>0.90711175616836004</v>
          </cell>
        </row>
        <row r="4796">
          <cell r="A4796" t="str">
            <v>72.53.01.99.04</v>
          </cell>
          <cell r="B4796" t="str">
            <v>VIBRADOR DE IMERSAO 12000VPM ELET.COND.D</v>
          </cell>
          <cell r="C4796" t="str">
            <v>hora</v>
          </cell>
          <cell r="D4796">
            <v>16.95</v>
          </cell>
          <cell r="E4796">
            <v>11.487663280116111</v>
          </cell>
        </row>
        <row r="4797">
          <cell r="A4797" t="str">
            <v>72.53.02.99.01</v>
          </cell>
          <cell r="B4797" t="str">
            <v>VIBRADOR DE IMERSAO 12000VPM GAS.COND.A</v>
          </cell>
          <cell r="C4797" t="str">
            <v>hora</v>
          </cell>
          <cell r="D4797">
            <v>16</v>
          </cell>
          <cell r="E4797">
            <v>10.841799709724238</v>
          </cell>
        </row>
        <row r="4798">
          <cell r="A4798" t="str">
            <v>72.53.02.99.02</v>
          </cell>
          <cell r="B4798" t="str">
            <v>VIBRADOR DE IMERSAO 12000VPM GAS.COND.B</v>
          </cell>
          <cell r="C4798" t="str">
            <v>hora</v>
          </cell>
          <cell r="D4798">
            <v>0.75</v>
          </cell>
          <cell r="E4798">
            <v>0.5079825834542816</v>
          </cell>
        </row>
        <row r="4799">
          <cell r="A4799" t="str">
            <v>72.53.02.99.03</v>
          </cell>
          <cell r="B4799" t="str">
            <v>VIBRADOR DE IMERSAO 12000VPM GAS.COND.C</v>
          </cell>
          <cell r="C4799" t="str">
            <v>hora</v>
          </cell>
          <cell r="D4799">
            <v>1.9</v>
          </cell>
          <cell r="E4799">
            <v>1.2844702467343978</v>
          </cell>
        </row>
        <row r="4800">
          <cell r="A4800" t="str">
            <v>72.53.02.99.04</v>
          </cell>
          <cell r="B4800" t="str">
            <v>VIBRADOR DE IMERSAO 12000VPM GAS.COND.D</v>
          </cell>
          <cell r="C4800" t="str">
            <v>hora</v>
          </cell>
          <cell r="D4800">
            <v>17.52</v>
          </cell>
          <cell r="E4800">
            <v>11.872278664731496</v>
          </cell>
        </row>
        <row r="4801">
          <cell r="A4801" t="str">
            <v>72.54.01.99.01</v>
          </cell>
          <cell r="B4801" t="str">
            <v>VIBRO ACAB.ASF.S/EST.400T/H COND. A</v>
          </cell>
          <cell r="C4801" t="str">
            <v>hora</v>
          </cell>
          <cell r="D4801">
            <v>99.66</v>
          </cell>
          <cell r="E4801">
            <v>67.554426705370105</v>
          </cell>
        </row>
        <row r="4802">
          <cell r="A4802" t="str">
            <v>72.54.01.99.02</v>
          </cell>
          <cell r="B4802" t="str">
            <v>VIBRO ACAB.ASF.S/EST.400T/H COND.B</v>
          </cell>
          <cell r="C4802" t="str">
            <v>hora</v>
          </cell>
          <cell r="D4802">
            <v>138.38999999999999</v>
          </cell>
          <cell r="E4802">
            <v>93.802612481857764</v>
          </cell>
        </row>
        <row r="4803">
          <cell r="A4803" t="str">
            <v>72.54.01.99.03</v>
          </cell>
          <cell r="B4803" t="str">
            <v>VIBRO ACAB.ASF.S/EST.400T/H COND.C</v>
          </cell>
          <cell r="C4803" t="str">
            <v>hora</v>
          </cell>
          <cell r="D4803">
            <v>195.5</v>
          </cell>
          <cell r="E4803">
            <v>132.51088534107402</v>
          </cell>
        </row>
        <row r="4804">
          <cell r="A4804" t="str">
            <v>72.54.01.99.04</v>
          </cell>
          <cell r="B4804" t="str">
            <v>VIBRO ACAB.ASF.S/EST.400T/H COND.D</v>
          </cell>
          <cell r="C4804" t="str">
            <v>hora</v>
          </cell>
          <cell r="D4804">
            <v>220.33</v>
          </cell>
          <cell r="E4804">
            <v>149.3468795355588</v>
          </cell>
        </row>
        <row r="4805">
          <cell r="A4805" t="str">
            <v>72.54.02.99.01</v>
          </cell>
          <cell r="B4805" t="str">
            <v>VIBRO ACAB.ASF.S/EST. 2200TON/H COND.A</v>
          </cell>
          <cell r="C4805" t="str">
            <v>hora</v>
          </cell>
          <cell r="D4805">
            <v>293.77</v>
          </cell>
          <cell r="E4805">
            <v>199.12191582002905</v>
          </cell>
        </row>
        <row r="4806">
          <cell r="A4806" t="str">
            <v>72.54.02.99.02</v>
          </cell>
          <cell r="B4806" t="str">
            <v>VIBRO ACAB.ASF.S/EST. 2200TON/H COND.B</v>
          </cell>
          <cell r="C4806" t="str">
            <v>hora</v>
          </cell>
          <cell r="D4806">
            <v>497.37</v>
          </cell>
          <cell r="E4806">
            <v>337.12626995645866</v>
          </cell>
        </row>
        <row r="4807">
          <cell r="A4807" t="str">
            <v>72.54.02.99.03</v>
          </cell>
          <cell r="B4807" t="str">
            <v>VIBRO ACAB.ASF.S/EST. 2200TON/H COND.C</v>
          </cell>
          <cell r="C4807" t="str">
            <v>hora</v>
          </cell>
          <cell r="D4807">
            <v>589.42999999999995</v>
          </cell>
          <cell r="E4807">
            <v>399.52830188679246</v>
          </cell>
        </row>
        <row r="4808">
          <cell r="A4808" t="str">
            <v>72.54.02.99.04</v>
          </cell>
          <cell r="B4808" t="str">
            <v>VIBRO ACAB.ASF.S/EST. 2200TON/H COND.D</v>
          </cell>
          <cell r="C4808" t="str">
            <v>hora</v>
          </cell>
          <cell r="D4808">
            <v>614.27</v>
          </cell>
          <cell r="E4808">
            <v>416.36429608127725</v>
          </cell>
        </row>
        <row r="4809">
          <cell r="A4809" t="str">
            <v>72.54.03.99.01</v>
          </cell>
          <cell r="B4809" t="str">
            <v>VIBRO ACAB.ASF.S/EST.500TON/H COND. A</v>
          </cell>
          <cell r="C4809" t="str">
            <v>hora</v>
          </cell>
          <cell r="D4809">
            <v>160.59</v>
          </cell>
          <cell r="E4809">
            <v>108.8534107402032</v>
          </cell>
        </row>
        <row r="4810">
          <cell r="A4810" t="str">
            <v>72.54.03.99.02</v>
          </cell>
          <cell r="B4810" t="str">
            <v>VIBRO ACAB.ASF.S/EST.500TON/H COND. B</v>
          </cell>
          <cell r="C4810" t="str">
            <v>hora</v>
          </cell>
          <cell r="D4810">
            <v>251.08</v>
          </cell>
          <cell r="E4810">
            <v>170.18867924528303</v>
          </cell>
        </row>
        <row r="4811">
          <cell r="A4811" t="str">
            <v>72.54.03.99.03</v>
          </cell>
          <cell r="B4811" t="str">
            <v>VIBRO ACAB.ASF.S/EST.500TON/H COND. C</v>
          </cell>
          <cell r="C4811" t="str">
            <v>hora</v>
          </cell>
          <cell r="D4811">
            <v>338.48</v>
          </cell>
          <cell r="E4811">
            <v>229.42670537010159</v>
          </cell>
        </row>
        <row r="4812">
          <cell r="A4812" t="str">
            <v>72.54.03.99.04</v>
          </cell>
          <cell r="B4812" t="str">
            <v>VIBRO ACAB.ASF.S/EST.500TON/H COND. D</v>
          </cell>
          <cell r="C4812" t="str">
            <v>hora</v>
          </cell>
          <cell r="D4812">
            <v>363.32</v>
          </cell>
          <cell r="E4812">
            <v>246.2626995645864</v>
          </cell>
        </row>
        <row r="4813">
          <cell r="A4813" t="str">
            <v>72.54.04.99.01</v>
          </cell>
          <cell r="B4813" t="str">
            <v>VIBRO ACAB.ASF.S/PNEU 14,7T/H COND. A</v>
          </cell>
          <cell r="C4813" t="str">
            <v>hora</v>
          </cell>
          <cell r="D4813">
            <v>168.83</v>
          </cell>
          <cell r="E4813">
            <v>114.43396226415095</v>
          </cell>
        </row>
        <row r="4814">
          <cell r="A4814" t="str">
            <v>72.54.04.99.02</v>
          </cell>
          <cell r="B4814" t="str">
            <v>VIBRO ACAB.ASF.S/PNEU 14,7T/H COND. B</v>
          </cell>
          <cell r="C4814" t="str">
            <v>hora</v>
          </cell>
          <cell r="D4814">
            <v>266.3</v>
          </cell>
          <cell r="E4814">
            <v>180.50072568940493</v>
          </cell>
        </row>
        <row r="4815">
          <cell r="A4815" t="str">
            <v>72.54.04.99.03</v>
          </cell>
          <cell r="B4815" t="str">
            <v>VIBRO ACAB.ASF.S/PNEU 14,7T/H COND. C</v>
          </cell>
          <cell r="C4815" t="str">
            <v>hora</v>
          </cell>
          <cell r="D4815">
            <v>334.54</v>
          </cell>
          <cell r="E4815">
            <v>226.756168359942</v>
          </cell>
        </row>
        <row r="4816">
          <cell r="A4816" t="str">
            <v>72.54.04.99.04</v>
          </cell>
          <cell r="B4816" t="str">
            <v>VIBRO ACAB.ASF.S/PNEU 14,7T/H COND. D</v>
          </cell>
          <cell r="C4816" t="str">
            <v>hora</v>
          </cell>
          <cell r="D4816">
            <v>359.38</v>
          </cell>
          <cell r="E4816">
            <v>243.59216255442675</v>
          </cell>
        </row>
        <row r="4817">
          <cell r="A4817" t="str">
            <v>72.55.01.99.01</v>
          </cell>
          <cell r="B4817" t="str">
            <v>VIBRO ACAB.CONCRETO 200M3/H COND. A</v>
          </cell>
          <cell r="C4817" t="str">
            <v>hora</v>
          </cell>
          <cell r="D4817">
            <v>299.83999999999997</v>
          </cell>
          <cell r="E4817">
            <v>203.23657474600873</v>
          </cell>
        </row>
        <row r="4818">
          <cell r="A4818" t="str">
            <v>72.55.01.99.02</v>
          </cell>
          <cell r="B4818" t="str">
            <v>VIBRO ACAB.CONCRETO 200M3/H COND. B</v>
          </cell>
          <cell r="C4818" t="str">
            <v>hora</v>
          </cell>
          <cell r="D4818">
            <v>388.08</v>
          </cell>
          <cell r="E4818">
            <v>263.0478955007257</v>
          </cell>
        </row>
        <row r="4819">
          <cell r="A4819" t="str">
            <v>72.55.01.99.03</v>
          </cell>
          <cell r="B4819" t="str">
            <v>VIBRO ACAB.CONCRETO 200M3/H COND. C</v>
          </cell>
          <cell r="C4819" t="str">
            <v>hora</v>
          </cell>
          <cell r="D4819">
            <v>522.1</v>
          </cell>
          <cell r="E4819">
            <v>353.88969521044999</v>
          </cell>
        </row>
        <row r="4820">
          <cell r="A4820" t="str">
            <v>72.55.01.99.04</v>
          </cell>
          <cell r="B4820" t="str">
            <v>VIBRO ACAB.CONCRETO 200M3/H COND. D</v>
          </cell>
          <cell r="C4820" t="str">
            <v>hora</v>
          </cell>
          <cell r="D4820">
            <v>600.80999999999995</v>
          </cell>
          <cell r="E4820">
            <v>407.24238026124817</v>
          </cell>
        </row>
        <row r="4821">
          <cell r="A4821" t="str">
            <v>72.56.01.99.01</v>
          </cell>
          <cell r="B4821" t="str">
            <v>SERRA PARA PAVIMENTO 8HP COND. A</v>
          </cell>
          <cell r="C4821" t="str">
            <v>hora</v>
          </cell>
          <cell r="D4821">
            <v>16.54</v>
          </cell>
          <cell r="E4821">
            <v>11.211901306240929</v>
          </cell>
        </row>
        <row r="4822">
          <cell r="A4822" t="str">
            <v>72.56.01.99.02</v>
          </cell>
          <cell r="B4822" t="str">
            <v>SERRA PARA PAVIMENTO 8HP COND. B</v>
          </cell>
          <cell r="C4822" t="str">
            <v>hora</v>
          </cell>
          <cell r="D4822">
            <v>2.0299999999999998</v>
          </cell>
          <cell r="E4822">
            <v>1.3788098693759072</v>
          </cell>
        </row>
        <row r="4823">
          <cell r="A4823" t="str">
            <v>72.56.01.99.03</v>
          </cell>
          <cell r="B4823" t="str">
            <v>SERRA PARA PAVIMENTO 8HP COND. C</v>
          </cell>
          <cell r="C4823" t="str">
            <v>hora</v>
          </cell>
          <cell r="D4823">
            <v>4.99</v>
          </cell>
          <cell r="E4823">
            <v>3.3817126269956463</v>
          </cell>
        </row>
        <row r="4824">
          <cell r="A4824" t="str">
            <v>72.56.01.99.04</v>
          </cell>
          <cell r="B4824" t="str">
            <v>SERRA PARA PAVIMENTO 8HP COND. D</v>
          </cell>
          <cell r="C4824" t="str">
            <v>hora</v>
          </cell>
          <cell r="D4824">
            <v>20.6</v>
          </cell>
          <cell r="E4824">
            <v>13.962264150943396</v>
          </cell>
        </row>
        <row r="4825">
          <cell r="A4825" t="str">
            <v>72.56.03.99.01</v>
          </cell>
          <cell r="B4825" t="str">
            <v>SERRA PARA PAVIMENTO 9HP COND. A</v>
          </cell>
          <cell r="C4825" t="str">
            <v>hora</v>
          </cell>
          <cell r="D4825">
            <v>16.39</v>
          </cell>
          <cell r="E4825">
            <v>11.110304789550074</v>
          </cell>
        </row>
        <row r="4826">
          <cell r="A4826" t="str">
            <v>72.56.03.99.02</v>
          </cell>
          <cell r="B4826" t="str">
            <v>SERRA PARA PAVIMENTO 9HP COND. B</v>
          </cell>
          <cell r="C4826" t="str">
            <v>hora</v>
          </cell>
          <cell r="D4826">
            <v>1.71</v>
          </cell>
          <cell r="E4826">
            <v>1.1611030478955009</v>
          </cell>
        </row>
        <row r="4827">
          <cell r="A4827" t="str">
            <v>72.56.03.99.03</v>
          </cell>
          <cell r="B4827" t="str">
            <v>SERRA PARA PAVIMENTO 9HP COND. C</v>
          </cell>
          <cell r="C4827" t="str">
            <v>hora</v>
          </cell>
          <cell r="D4827">
            <v>5.03</v>
          </cell>
          <cell r="E4827">
            <v>3.4107402031930336</v>
          </cell>
        </row>
        <row r="4828">
          <cell r="A4828" t="str">
            <v>72.56.03.99.04</v>
          </cell>
          <cell r="B4828" t="str">
            <v>SERRA PARA PAVIMENTO 9HP COND. D</v>
          </cell>
          <cell r="C4828" t="str">
            <v>hora</v>
          </cell>
          <cell r="D4828">
            <v>20.64</v>
          </cell>
          <cell r="E4828">
            <v>13.991291727140785</v>
          </cell>
        </row>
        <row r="4829">
          <cell r="A4829" t="str">
            <v>72.57.01.99.01</v>
          </cell>
          <cell r="B4829" t="str">
            <v>SELADORA A FRIO 15HP COND. A</v>
          </cell>
          <cell r="C4829" t="str">
            <v>hora</v>
          </cell>
          <cell r="D4829">
            <v>33.450000000000003</v>
          </cell>
          <cell r="E4829">
            <v>22.670537010159652</v>
          </cell>
        </row>
        <row r="4830">
          <cell r="A4830" t="str">
            <v>72.57.01.99.02</v>
          </cell>
          <cell r="B4830" t="str">
            <v>SELADORA A FRIO 15HP COND. B</v>
          </cell>
          <cell r="C4830" t="str">
            <v>hora</v>
          </cell>
          <cell r="D4830">
            <v>34.78</v>
          </cell>
          <cell r="E4830">
            <v>23.577648766328014</v>
          </cell>
        </row>
        <row r="4831">
          <cell r="A4831" t="str">
            <v>72.57.01.99.03</v>
          </cell>
          <cell r="B4831" t="str">
            <v>SELADORA A FRIO 15HP COND. C</v>
          </cell>
          <cell r="C4831" t="str">
            <v>hora</v>
          </cell>
          <cell r="D4831">
            <v>40.32</v>
          </cell>
          <cell r="E4831">
            <v>27.329462989840348</v>
          </cell>
        </row>
        <row r="4832">
          <cell r="A4832" t="str">
            <v>72.57.01.99.04</v>
          </cell>
          <cell r="B4832" t="str">
            <v>SELADORA A FRIO 15HP COND. D</v>
          </cell>
          <cell r="C4832" t="str">
            <v>hora</v>
          </cell>
          <cell r="D4832">
            <v>55.93</v>
          </cell>
          <cell r="E4832">
            <v>37.910014513788106</v>
          </cell>
        </row>
        <row r="4833">
          <cell r="A4833" t="str">
            <v>72.58.01.99.01</v>
          </cell>
          <cell r="B4833" t="str">
            <v>UNIDADE APLIC.EXTRUSAO COND. A</v>
          </cell>
          <cell r="C4833" t="str">
            <v>hora</v>
          </cell>
          <cell r="D4833">
            <v>130.44999999999999</v>
          </cell>
          <cell r="E4833">
            <v>88.417997097242392</v>
          </cell>
        </row>
        <row r="4834">
          <cell r="A4834" t="str">
            <v>72.58.01.99.02</v>
          </cell>
          <cell r="B4834" t="str">
            <v>UNIDADE APLIC.EXTRUSAO COND. B</v>
          </cell>
          <cell r="C4834" t="str">
            <v>hora</v>
          </cell>
          <cell r="D4834">
            <v>35.51</v>
          </cell>
          <cell r="E4834">
            <v>24.071117561683604</v>
          </cell>
        </row>
        <row r="4835">
          <cell r="A4835" t="str">
            <v>72.58.01.99.03</v>
          </cell>
          <cell r="B4835" t="str">
            <v>UNIDADE APLIC.EXTRUSAO COND. C</v>
          </cell>
          <cell r="C4835" t="str">
            <v>hora</v>
          </cell>
          <cell r="D4835">
            <v>201.81</v>
          </cell>
          <cell r="E4835">
            <v>136.79245283018869</v>
          </cell>
        </row>
        <row r="4836">
          <cell r="A4836" t="str">
            <v>72.58.01.99.04</v>
          </cell>
          <cell r="B4836" t="str">
            <v>UNIDADE APLIC.EXTRUSAO COND. D</v>
          </cell>
          <cell r="C4836" t="str">
            <v>hora</v>
          </cell>
          <cell r="D4836">
            <v>315.14999999999998</v>
          </cell>
          <cell r="E4836">
            <v>213.61393323657478</v>
          </cell>
        </row>
        <row r="4837">
          <cell r="A4837" t="str">
            <v>72.58.02.99.01</v>
          </cell>
          <cell r="B4837" t="str">
            <v>UNIDADE APLIC.TINTA ELAST.A FRIO COND.A</v>
          </cell>
          <cell r="C4837" t="str">
            <v>hora</v>
          </cell>
          <cell r="D4837">
            <v>85.2</v>
          </cell>
          <cell r="E4837">
            <v>57.750362844702472</v>
          </cell>
        </row>
        <row r="4838">
          <cell r="A4838" t="str">
            <v>72.58.02.99.02</v>
          </cell>
          <cell r="B4838" t="str">
            <v>UNIDADE APLIC.TINTA ELAST.A FRIO COND.B</v>
          </cell>
          <cell r="C4838" t="str">
            <v>hora</v>
          </cell>
          <cell r="D4838">
            <v>13.47</v>
          </cell>
          <cell r="E4838">
            <v>9.1291727140783756</v>
          </cell>
        </row>
        <row r="4839">
          <cell r="A4839" t="str">
            <v>72.58.02.99.03</v>
          </cell>
          <cell r="B4839" t="str">
            <v>UNIDADE APLIC.TINTA ELAST.A FRIO COND.C</v>
          </cell>
          <cell r="C4839" t="str">
            <v>hora</v>
          </cell>
          <cell r="D4839">
            <v>87.81</v>
          </cell>
          <cell r="E4839">
            <v>59.521044992743107</v>
          </cell>
        </row>
        <row r="4840">
          <cell r="A4840" t="str">
            <v>72.58.02.99.04</v>
          </cell>
          <cell r="B4840" t="str">
            <v>UNIDADE APLIC.TINTA ELAST.A FRIO COND.D</v>
          </cell>
          <cell r="C4840" t="str">
            <v>hora</v>
          </cell>
          <cell r="D4840">
            <v>166.54</v>
          </cell>
          <cell r="E4840">
            <v>112.88098693759073</v>
          </cell>
        </row>
        <row r="4841">
          <cell r="A4841" t="str">
            <v>72.58.03.99.01</v>
          </cell>
          <cell r="B4841" t="str">
            <v>UNIDADE FUSORA COND. A</v>
          </cell>
          <cell r="C4841" t="str">
            <v>hora</v>
          </cell>
          <cell r="D4841">
            <v>150.99</v>
          </cell>
          <cell r="E4841">
            <v>102.34397677793905</v>
          </cell>
        </row>
        <row r="4842">
          <cell r="A4842" t="str">
            <v>72.58.03.99.02</v>
          </cell>
          <cell r="B4842" t="str">
            <v>UNIDADE FUSORA COND. B</v>
          </cell>
          <cell r="C4842" t="str">
            <v>hora</v>
          </cell>
          <cell r="D4842">
            <v>42.23</v>
          </cell>
          <cell r="E4842">
            <v>28.621190130624093</v>
          </cell>
        </row>
        <row r="4843">
          <cell r="A4843" t="str">
            <v>72.58.03.99.03</v>
          </cell>
          <cell r="B4843" t="str">
            <v>UNIDADE FUSORA COND. C</v>
          </cell>
          <cell r="C4843" t="str">
            <v>hora</v>
          </cell>
          <cell r="D4843">
            <v>184.94</v>
          </cell>
          <cell r="E4843">
            <v>125.35558780841801</v>
          </cell>
        </row>
        <row r="4844">
          <cell r="A4844" t="str">
            <v>72.58.03.99.04</v>
          </cell>
          <cell r="B4844" t="str">
            <v>UNIDADE FUSORA COND. D</v>
          </cell>
          <cell r="C4844" t="str">
            <v>hora</v>
          </cell>
          <cell r="D4844">
            <v>315.60000000000002</v>
          </cell>
          <cell r="E4844">
            <v>213.91872278664732</v>
          </cell>
        </row>
        <row r="4845">
          <cell r="A4845" t="str">
            <v>72.58.04.99.01</v>
          </cell>
          <cell r="B4845" t="str">
            <v>UNIDADE APLIC.HOT-SPRAY COND. A</v>
          </cell>
          <cell r="C4845" t="str">
            <v>hora</v>
          </cell>
          <cell r="D4845">
            <v>190.12</v>
          </cell>
          <cell r="E4845">
            <v>128.8679245283019</v>
          </cell>
        </row>
        <row r="4846">
          <cell r="A4846" t="str">
            <v>72.58.04.99.02</v>
          </cell>
          <cell r="B4846" t="str">
            <v>UNIDADE APLIC.HOT-SPRAY COND. B</v>
          </cell>
          <cell r="C4846" t="str">
            <v>hora</v>
          </cell>
          <cell r="D4846">
            <v>231.34</v>
          </cell>
          <cell r="E4846">
            <v>156.80696661828739</v>
          </cell>
        </row>
        <row r="4847">
          <cell r="A4847" t="str">
            <v>72.58.04.99.03</v>
          </cell>
          <cell r="B4847" t="str">
            <v>UNIDADE APLIC.HOT-SPRAY COND. C</v>
          </cell>
          <cell r="C4847" t="str">
            <v>hora</v>
          </cell>
          <cell r="D4847">
            <v>426.72</v>
          </cell>
          <cell r="E4847">
            <v>289.23802612481859</v>
          </cell>
        </row>
        <row r="4848">
          <cell r="A4848" t="str">
            <v>72.58.04.99.04</v>
          </cell>
          <cell r="B4848" t="str">
            <v>UNIDADE APLIC.HOT-SPRAY COND. D</v>
          </cell>
          <cell r="C4848" t="str">
            <v>hora</v>
          </cell>
          <cell r="D4848">
            <v>505.43</v>
          </cell>
          <cell r="E4848">
            <v>342.59071117561683</v>
          </cell>
        </row>
        <row r="4849">
          <cell r="A4849" t="str">
            <v>72.58.05.99.01</v>
          </cell>
          <cell r="B4849" t="str">
            <v>UNID.APLIC.TINTA (HOFFMAN OU SIMILAR)C-A</v>
          </cell>
          <cell r="C4849" t="str">
            <v>hora</v>
          </cell>
          <cell r="D4849">
            <v>85.52</v>
          </cell>
          <cell r="E4849">
            <v>57.968069666182878</v>
          </cell>
        </row>
        <row r="4850">
          <cell r="A4850" t="str">
            <v>72.58.05.99.02</v>
          </cell>
          <cell r="B4850" t="str">
            <v>UNID.APLIC.TINTA (HOFFMAN OU SIMILAR)C-B</v>
          </cell>
          <cell r="C4850" t="str">
            <v>hora</v>
          </cell>
          <cell r="D4850">
            <v>14.13</v>
          </cell>
          <cell r="E4850">
            <v>9.5791001451378808</v>
          </cell>
        </row>
        <row r="4851">
          <cell r="A4851" t="str">
            <v>72.58.05.99.03</v>
          </cell>
          <cell r="B4851" t="str">
            <v>UNID.APLIC.TINTA (HOFFMAN OU SIMILAR)C-C</v>
          </cell>
          <cell r="C4851" t="str">
            <v>hora</v>
          </cell>
          <cell r="D4851">
            <v>87.91</v>
          </cell>
          <cell r="E4851">
            <v>59.586357039187234</v>
          </cell>
        </row>
        <row r="4852">
          <cell r="A4852" t="str">
            <v>72.58.05.99.04</v>
          </cell>
          <cell r="B4852" t="str">
            <v>UNID.APLIC.TINTA (HOFFMAN OU SIMILAR)C-D</v>
          </cell>
          <cell r="C4852" t="str">
            <v>hora</v>
          </cell>
          <cell r="D4852">
            <v>166.62</v>
          </cell>
          <cell r="E4852">
            <v>112.93904208998549</v>
          </cell>
        </row>
        <row r="4853">
          <cell r="A4853" t="str">
            <v>72.59.01.99.01</v>
          </cell>
          <cell r="B4853" t="str">
            <v>SILO P/ESTOC.CIMENTO 30T COND. A</v>
          </cell>
          <cell r="C4853" t="str">
            <v>hora</v>
          </cell>
          <cell r="D4853">
            <v>3.62</v>
          </cell>
          <cell r="E4853">
            <v>2.4528301886792452</v>
          </cell>
        </row>
        <row r="4854">
          <cell r="A4854" t="str">
            <v>72.59.01.99.02</v>
          </cell>
          <cell r="B4854" t="str">
            <v>SILO P/ESTOC.CIMENTO 30T COND. B</v>
          </cell>
          <cell r="C4854" t="str">
            <v>hora</v>
          </cell>
          <cell r="D4854">
            <v>4.25</v>
          </cell>
          <cell r="E4854">
            <v>2.8809869375907113</v>
          </cell>
        </row>
        <row r="4855">
          <cell r="A4855" t="str">
            <v>72.59.01.99.03</v>
          </cell>
          <cell r="B4855" t="str">
            <v>SILO P/ESTOC.CIMENTO 30T COND. C</v>
          </cell>
          <cell r="C4855" t="str">
            <v>hora</v>
          </cell>
          <cell r="D4855">
            <v>4.25</v>
          </cell>
          <cell r="E4855">
            <v>2.8809869375907113</v>
          </cell>
        </row>
        <row r="4856">
          <cell r="A4856" t="str">
            <v>72.59.01.99.04</v>
          </cell>
          <cell r="B4856" t="str">
            <v>SILO P/ESTOC.CIMENTO 30T COND. D</v>
          </cell>
          <cell r="C4856" t="str">
            <v>hora</v>
          </cell>
          <cell r="D4856">
            <v>4.25</v>
          </cell>
          <cell r="E4856">
            <v>2.8809869375907113</v>
          </cell>
        </row>
        <row r="4857">
          <cell r="A4857" t="str">
            <v>72.59.02.99.01</v>
          </cell>
          <cell r="B4857" t="str">
            <v>SILO P/ESTOC.MASSA ASF.35TON COND. A</v>
          </cell>
          <cell r="C4857" t="str">
            <v>hora</v>
          </cell>
          <cell r="D4857">
            <v>3.22</v>
          </cell>
          <cell r="E4857">
            <v>2.1843251088534106</v>
          </cell>
        </row>
        <row r="4858">
          <cell r="A4858" t="str">
            <v>72.59.02.99.02</v>
          </cell>
          <cell r="B4858" t="str">
            <v>SILO P/ESTOC.MASSA ASF.35TON COND. B</v>
          </cell>
          <cell r="C4858" t="str">
            <v>hora</v>
          </cell>
          <cell r="D4858">
            <v>3.79</v>
          </cell>
          <cell r="E4858">
            <v>2.5689404934687956</v>
          </cell>
        </row>
        <row r="4859">
          <cell r="A4859" t="str">
            <v>72.59.02.99.03</v>
          </cell>
          <cell r="B4859" t="str">
            <v>SILO P/ESTOC.MASSA ASF.35TON COND. C</v>
          </cell>
          <cell r="C4859" t="str">
            <v>hora</v>
          </cell>
          <cell r="D4859">
            <v>3.79</v>
          </cell>
          <cell r="E4859">
            <v>2.5689404934687956</v>
          </cell>
        </row>
        <row r="4860">
          <cell r="A4860" t="str">
            <v>72.59.02.99.04</v>
          </cell>
          <cell r="B4860" t="str">
            <v>SILO P/ESTOC.MASSA ASF.35TON COND. D</v>
          </cell>
          <cell r="C4860" t="str">
            <v>hora</v>
          </cell>
          <cell r="D4860">
            <v>3.79</v>
          </cell>
          <cell r="E4860">
            <v>2.5689404934687956</v>
          </cell>
        </row>
        <row r="4861">
          <cell r="A4861" t="str">
            <v>72.61.01.99.01</v>
          </cell>
          <cell r="B4861" t="str">
            <v>VASSOURA MEC. REBOCAVEL COND. A</v>
          </cell>
          <cell r="C4861" t="str">
            <v>hora</v>
          </cell>
          <cell r="D4861">
            <v>2.2200000000000002</v>
          </cell>
          <cell r="E4861">
            <v>1.5021770682148041</v>
          </cell>
        </row>
        <row r="4862">
          <cell r="A4862" t="str">
            <v>72.61.01.99.02</v>
          </cell>
          <cell r="B4862" t="str">
            <v>VASSOURA MEC. REBOCAVEL COND. B</v>
          </cell>
          <cell r="C4862" t="str">
            <v>hora</v>
          </cell>
          <cell r="D4862">
            <v>2.6</v>
          </cell>
          <cell r="E4862">
            <v>1.763425253991292</v>
          </cell>
        </row>
        <row r="4863">
          <cell r="A4863" t="str">
            <v>72.61.01.99.03</v>
          </cell>
          <cell r="B4863" t="str">
            <v>VASSOURA MEC. REBOCAVEL COND. C</v>
          </cell>
          <cell r="C4863" t="str">
            <v>hora</v>
          </cell>
          <cell r="D4863">
            <v>36.68</v>
          </cell>
          <cell r="E4863">
            <v>24.862119013062411</v>
          </cell>
        </row>
        <row r="4864">
          <cell r="A4864" t="str">
            <v>72.61.01.99.04</v>
          </cell>
          <cell r="B4864" t="str">
            <v>VASSOURA MEC. REBOCAVEL COND. D</v>
          </cell>
          <cell r="C4864" t="str">
            <v>hora</v>
          </cell>
          <cell r="D4864">
            <v>36.68</v>
          </cell>
          <cell r="E4864">
            <v>24.862119013062411</v>
          </cell>
        </row>
        <row r="4865">
          <cell r="A4865" t="str">
            <v>72.63.01.99.01</v>
          </cell>
          <cell r="B4865" t="str">
            <v>MAQUINA DE JATO COND. A</v>
          </cell>
          <cell r="C4865" t="str">
            <v>hora</v>
          </cell>
          <cell r="D4865">
            <v>17.170000000000002</v>
          </cell>
          <cell r="E4865">
            <v>11.640058055152394</v>
          </cell>
        </row>
        <row r="4866">
          <cell r="A4866" t="str">
            <v>72.63.01.99.02</v>
          </cell>
          <cell r="B4866" t="str">
            <v>MAQUINA DE JATO COND. B</v>
          </cell>
          <cell r="C4866" t="str">
            <v>hora</v>
          </cell>
          <cell r="D4866">
            <v>3.05</v>
          </cell>
          <cell r="E4866">
            <v>2.068214804063861</v>
          </cell>
        </row>
        <row r="4867">
          <cell r="A4867" t="str">
            <v>72.63.01.99.03</v>
          </cell>
          <cell r="B4867" t="str">
            <v>MAQUINA DE JATO COND. C</v>
          </cell>
          <cell r="C4867" t="str">
            <v>hora</v>
          </cell>
          <cell r="D4867">
            <v>6.99</v>
          </cell>
          <cell r="E4867">
            <v>4.7387518142235132</v>
          </cell>
        </row>
        <row r="4868">
          <cell r="A4868" t="str">
            <v>72.63.01.99.04</v>
          </cell>
          <cell r="B4868" t="str">
            <v>MAQUINA DE JATO COND. D</v>
          </cell>
          <cell r="C4868" t="str">
            <v>hora</v>
          </cell>
          <cell r="D4868">
            <v>22.6</v>
          </cell>
          <cell r="E4868">
            <v>15.319303338171263</v>
          </cell>
        </row>
        <row r="4871">
          <cell r="A4871" t="str">
            <v>SINAPI</v>
          </cell>
          <cell r="B4871" t="str">
            <v>DATA BASE: ABR/2015</v>
          </cell>
        </row>
        <row r="4872">
          <cell r="A4872" t="str">
            <v>Código</v>
          </cell>
          <cell r="B4872" t="str">
            <v>Discriminação</v>
          </cell>
          <cell r="C4872" t="str">
            <v xml:space="preserve">Unidade </v>
          </cell>
          <cell r="D4872" t="str">
            <v>Preço
Unitário</v>
          </cell>
          <cell r="E4872" t="str">
            <v>Custo
Unitário</v>
          </cell>
        </row>
        <row r="4873">
          <cell r="A4873" t="str">
            <v>73887/001</v>
          </cell>
          <cell r="B4873" t="str">
            <v>ASSENTAMENTO SIMPLES DE TUBOS DE FERRO FUNDIDO (FOFO) C/ JUNTA ELASTICA -  DN 75 MM - INCLUSIVE TRANSPORTE</v>
          </cell>
          <cell r="C4873" t="str">
            <v>M</v>
          </cell>
          <cell r="D4873">
            <v>3.44</v>
          </cell>
          <cell r="E4873">
            <v>2.35</v>
          </cell>
        </row>
        <row r="4874">
          <cell r="A4874" t="str">
            <v>73887/002</v>
          </cell>
          <cell r="B4874" t="str">
            <v>ASSENTAMENTO SIMPLES DE TUBOS DE FERRO FUNDIDO (FOFO) C/ JUNTA ELASTICA - DN 100 - INCLUSIVE TRANSPORTE</v>
          </cell>
          <cell r="C4874" t="str">
            <v>M</v>
          </cell>
          <cell r="D4874">
            <v>4.18</v>
          </cell>
          <cell r="E4874">
            <v>2.85</v>
          </cell>
        </row>
        <row r="4875">
          <cell r="A4875" t="str">
            <v>73887/003</v>
          </cell>
          <cell r="B4875" t="str">
            <v>ASSENTAMENTO SIMPLES DE TUBOS DE FERRO FUNDIDO (FOFO) C/ JUNTA ELASTICA - DN 150 - INCLUSIVE TRANSPORTE</v>
          </cell>
          <cell r="C4875" t="str">
            <v>M</v>
          </cell>
          <cell r="D4875">
            <v>7.56</v>
          </cell>
          <cell r="E4875">
            <v>5.16</v>
          </cell>
        </row>
        <row r="4876">
          <cell r="A4876" t="str">
            <v>73887/004</v>
          </cell>
          <cell r="B4876" t="str">
            <v>ASSENTAMENTO SIMPLES DE TUBOS DE FERRO FUNDIDO (FOFO) C/ JUNTA ELASTICA - DN 200 - INCLUSIVE TRANSPORTE</v>
          </cell>
          <cell r="C4876" t="str">
            <v>M</v>
          </cell>
          <cell r="D4876">
            <v>9.67</v>
          </cell>
          <cell r="E4876">
            <v>6.6</v>
          </cell>
        </row>
        <row r="4877">
          <cell r="A4877" t="str">
            <v>73887/005</v>
          </cell>
          <cell r="B4877" t="str">
            <v>ASSENTAMENTO SIMPLES DE TUBOS DE FERRO FUNDIDO (FOFO) C/ JUNTA ELASTICA - DN 250 MM - INCLUSIVE TRANSPORTE</v>
          </cell>
          <cell r="C4877" t="str">
            <v>M</v>
          </cell>
          <cell r="D4877">
            <v>11.73</v>
          </cell>
          <cell r="E4877">
            <v>8</v>
          </cell>
        </row>
        <row r="4878">
          <cell r="A4878" t="str">
            <v>73887/006</v>
          </cell>
          <cell r="B4878" t="str">
            <v>ASSENTAMENTO SIMPLES DE TUBOS DE FERRO FUNDIDO (FOFO) C/ JUNTA ELASTICA - DN 300 - INCLUSIVE TRANSPORTE</v>
          </cell>
          <cell r="C4878" t="str">
            <v>M</v>
          </cell>
          <cell r="D4878">
            <v>13.27</v>
          </cell>
          <cell r="E4878">
            <v>9.0500000000000007</v>
          </cell>
        </row>
        <row r="4879">
          <cell r="A4879" t="str">
            <v>73887/007</v>
          </cell>
          <cell r="B4879" t="str">
            <v>ASSENTAMENTO SIMPLES DE TUBOS DE FERRO FUNDIDO (FOFO) C/ JUNTA ELASTICA - DN 350 MM - INCLUSIVE TRANSPORTE</v>
          </cell>
          <cell r="C4879" t="str">
            <v>M</v>
          </cell>
          <cell r="D4879">
            <v>15.6</v>
          </cell>
          <cell r="E4879">
            <v>10.64</v>
          </cell>
        </row>
        <row r="4880">
          <cell r="A4880" t="str">
            <v>73887/008</v>
          </cell>
          <cell r="B4880" t="str">
            <v>ASSENTAMENTO SIMPLES DE TUBOS DE FERRO FUNDIDO (FOFO) C/ JUNTA ELASTICA - DN 400 MM - INCLUSIVE TRANSPORTE</v>
          </cell>
          <cell r="C4880" t="str">
            <v>M</v>
          </cell>
          <cell r="D4880">
            <v>17.87</v>
          </cell>
          <cell r="E4880">
            <v>12.19</v>
          </cell>
        </row>
        <row r="4881">
          <cell r="A4881" t="str">
            <v>73887/009</v>
          </cell>
          <cell r="B4881" t="str">
            <v>ASSENTAMENTO SIMPLES DE TUBOS DE FERRO FUNDIDO (FOFO) C/ JUNTA ELASTICA - DN 450 MM - INCLUSIVE TRANSPORTE</v>
          </cell>
          <cell r="C4881" t="str">
            <v>M</v>
          </cell>
          <cell r="D4881">
            <v>20.11</v>
          </cell>
          <cell r="E4881">
            <v>13.72</v>
          </cell>
        </row>
        <row r="4882">
          <cell r="A4882" t="str">
            <v>73887/010</v>
          </cell>
          <cell r="B4882" t="str">
            <v>ASSENTAMENTO SIMPLES DE TUBOS DE FERRO FUNDIDO (FOFO) C/ JUNTA ELASTICA - DN 500 MM - INCLUSIVE TRANSPORTE</v>
          </cell>
          <cell r="C4882" t="str">
            <v>M</v>
          </cell>
          <cell r="D4882">
            <v>22.46</v>
          </cell>
          <cell r="E4882">
            <v>15.32</v>
          </cell>
        </row>
        <row r="4883">
          <cell r="A4883" t="str">
            <v>73887/011</v>
          </cell>
          <cell r="B4883" t="str">
            <v>ASSENTAMENTO SIMPLES DE TUBOS DE FERRO FUNDIDO (FOFO) C/ JUNTA ELASTICA - DN 600 MM - INCLUSIVE TRANSPORTE</v>
          </cell>
          <cell r="C4883" t="str">
            <v>M</v>
          </cell>
          <cell r="D4883">
            <v>27.15</v>
          </cell>
          <cell r="E4883">
            <v>18.52</v>
          </cell>
        </row>
        <row r="4884">
          <cell r="A4884" t="str">
            <v>73887/012</v>
          </cell>
          <cell r="B4884" t="str">
            <v>ASSENTAMENTO SIMPLES DE TUBOS DE FERRO FUNDIDO (FOFO) C/ JUNTA ELASTICA - DN 700 MM - INCLUSIVE TRANSPORTE</v>
          </cell>
          <cell r="C4884" t="str">
            <v>M</v>
          </cell>
          <cell r="D4884">
            <v>33.71</v>
          </cell>
          <cell r="E4884">
            <v>23</v>
          </cell>
        </row>
        <row r="4885">
          <cell r="A4885" t="str">
            <v>73887/013</v>
          </cell>
          <cell r="B4885" t="str">
            <v>ASSENTAMENTO SIMPLES DE TUBOS DE FERRO FUNDIDO (FOFO) C/ JUNTA ELASTIC</v>
          </cell>
          <cell r="C4885" t="str">
            <v>M</v>
          </cell>
          <cell r="D4885">
            <v>38.950000000000003</v>
          </cell>
          <cell r="E4885">
            <v>26.57</v>
          </cell>
        </row>
        <row r="4886">
          <cell r="A4886" t="str">
            <v>73887/014</v>
          </cell>
          <cell r="B4886" t="str">
            <v>ASSENTAMENTO SIMPLES DE TUBOS DE FERRO FUNDIDO (FOFO) C/ JUNTA ELASTICA - DN 900 MM - INCLUSIVE TRANSPORTE</v>
          </cell>
          <cell r="C4886" t="str">
            <v>M</v>
          </cell>
          <cell r="D4886">
            <v>45.85</v>
          </cell>
          <cell r="E4886">
            <v>31.28</v>
          </cell>
        </row>
        <row r="4887">
          <cell r="A4887" t="str">
            <v>73887/015</v>
          </cell>
          <cell r="B4887" t="str">
            <v>ASSENTAMENTO SIMPLES DE TUBOS DE FERRO FUNDIDO (FOFO) C/ JUNTA ELASTICA - DN 1000 MM - INCLUSIVE TRANSPORTE</v>
          </cell>
          <cell r="C4887" t="str">
            <v>M</v>
          </cell>
          <cell r="D4887">
            <v>49.27</v>
          </cell>
          <cell r="E4887">
            <v>33.61</v>
          </cell>
        </row>
        <row r="4888">
          <cell r="A4888" t="str">
            <v>73887/016</v>
          </cell>
          <cell r="B4888" t="str">
            <v>ASSENTAMENTO SIMPLES DE TUBOS DE FERRO FUNDIDO (FOFO) C/ JUNTA ELASTICA - DN 1100 MM - INCLUSIVE TRANSPORTE</v>
          </cell>
          <cell r="C4888" t="str">
            <v>M</v>
          </cell>
          <cell r="D4888">
            <v>58.32</v>
          </cell>
          <cell r="E4888">
            <v>39.79</v>
          </cell>
        </row>
        <row r="4889">
          <cell r="A4889" t="str">
            <v>73887/017</v>
          </cell>
          <cell r="B4889" t="str">
            <v>ASSENTAMENTO SIMPLES DE TUBOS DE FERRO FUNDIDO (FOFO) C/ JUNTA ELASTICA - DN 1200 MM - INCLUSIVE TRANSPORTE</v>
          </cell>
          <cell r="C4889" t="str">
            <v>M</v>
          </cell>
          <cell r="D4889">
            <v>68.98</v>
          </cell>
          <cell r="E4889">
            <v>47.06</v>
          </cell>
        </row>
        <row r="4890">
          <cell r="A4890" t="str">
            <v>74213/001</v>
          </cell>
          <cell r="B4890" t="str">
            <v>MODULO TIPO: REDE DE AGUA, COM FORNECIMENTO E ASSENTAMENTO DE TUBO FºFº DN 200 MM-K7, COMPREENDENDO: LOCACAO, CADASTRAMENTO DE INTERFERENCIAS, ESCAVACAO E REATERRO COMPACTADO DE VALA, EXCETO ROCHA, ATE 1,50 M.INCLUSIVE. ATENÇÃO: VIDE DESCRIÇÃOCOMPLEMENTAR .</v>
          </cell>
          <cell r="C4890" t="str">
            <v>M</v>
          </cell>
          <cell r="D4890">
            <v>26.69</v>
          </cell>
          <cell r="E4890">
            <v>18.21</v>
          </cell>
        </row>
        <row r="4891">
          <cell r="A4891" t="str">
            <v>83655</v>
          </cell>
          <cell r="B4891" t="str">
            <v>ASSENTAMENTO SIMPLES DE TUBOS DE FERRO FUNDIDO (FOFO), COM JUNTA ELASTICA, DN 50 MM.</v>
          </cell>
          <cell r="C4891" t="str">
            <v>M</v>
          </cell>
          <cell r="D4891">
            <v>3.37</v>
          </cell>
          <cell r="E4891">
            <v>2.2999999999999998</v>
          </cell>
        </row>
        <row r="4892">
          <cell r="A4892" t="str">
            <v>73840/001</v>
          </cell>
          <cell r="B4892" t="str">
            <v>ASSENTAMENTO TUBO PVC COM JUNTA ELASTICA, DN 100 MM - (OU RPVC, OU PRFV) - PARA ESGOTO.</v>
          </cell>
          <cell r="C4892" t="str">
            <v>M</v>
          </cell>
          <cell r="D4892">
            <v>3.91</v>
          </cell>
          <cell r="E4892">
            <v>2.67</v>
          </cell>
        </row>
        <row r="4893">
          <cell r="A4893" t="str">
            <v>73840/002</v>
          </cell>
          <cell r="B4893" t="str">
            <v>ASSENTAMENTO TUBO PVC COM JUNTA ELASTICA, DN 125 MM - (OU RPVC, OU PRFV) - PARA ESGOTO.</v>
          </cell>
          <cell r="C4893" t="str">
            <v>M</v>
          </cell>
          <cell r="D4893">
            <v>4.1900000000000004</v>
          </cell>
          <cell r="E4893">
            <v>2.86</v>
          </cell>
        </row>
        <row r="4894">
          <cell r="A4894" t="str">
            <v>73840/003</v>
          </cell>
          <cell r="B4894" t="str">
            <v>ASSENTAMENTO TUBO PVC COM JUNTA ELASTICA, DN 150 MM - (OU RPVC, OU PRFV) - PARA ESGOTO.</v>
          </cell>
          <cell r="C4894" t="str">
            <v>M</v>
          </cell>
          <cell r="D4894">
            <v>4.47</v>
          </cell>
          <cell r="E4894">
            <v>3.05</v>
          </cell>
        </row>
        <row r="4895">
          <cell r="A4895" t="str">
            <v>73840/004</v>
          </cell>
          <cell r="B4895" t="str">
            <v>ASSENTAMENTO TUBO PVC COM JUNTA ELASTICA, DN 200 MM - (OU RPVC, OU PRFV) - PARA ESGOTO.</v>
          </cell>
          <cell r="C4895" t="str">
            <v>M</v>
          </cell>
          <cell r="D4895">
            <v>5.03</v>
          </cell>
          <cell r="E4895">
            <v>3.43</v>
          </cell>
        </row>
        <row r="4896">
          <cell r="A4896" t="str">
            <v>73840/005</v>
          </cell>
          <cell r="B4896" t="str">
            <v>ASSENTAMENTO TUBO PVC COM JUNTA ELASTICA, DN 250 MM - (OU RPVC, OU PRFV) - PARA ESGOTO.</v>
          </cell>
          <cell r="C4896" t="str">
            <v>M</v>
          </cell>
          <cell r="D4896">
            <v>5.6</v>
          </cell>
          <cell r="E4896">
            <v>3.82</v>
          </cell>
        </row>
        <row r="4897">
          <cell r="A4897" t="str">
            <v>73840/006</v>
          </cell>
          <cell r="B4897" t="str">
            <v>ASSENTAMENTO TUBO PVC COM JUNTA ELASTICA, DN 300 MM - (OU RPVC, OU PRFV) - PARA ESGOTO.</v>
          </cell>
          <cell r="C4897" t="str">
            <v>M</v>
          </cell>
          <cell r="D4897">
            <v>6.16</v>
          </cell>
          <cell r="E4897">
            <v>4.2</v>
          </cell>
        </row>
        <row r="4898">
          <cell r="A4898" t="str">
            <v>73888/001</v>
          </cell>
          <cell r="B4898" t="str">
            <v>ASSENTAMENTO TUBO PVC COM JUNTA ELASTICA, DN 50 MM - (OU RPVC, OU PVCDEFOFO, OU PRFV) - PARA AGUA.</v>
          </cell>
          <cell r="C4898" t="str">
            <v>M</v>
          </cell>
          <cell r="D4898">
            <v>1.67</v>
          </cell>
          <cell r="E4898">
            <v>1.1399999999999999</v>
          </cell>
        </row>
        <row r="4899">
          <cell r="A4899" t="str">
            <v>73888/002</v>
          </cell>
          <cell r="B4899" t="str">
            <v>ASSENTAMENTO TUBO PVC COM JUNTA ELASTICA, DN 75 MM - (OU RPVC, OU PVCDEFOFO, OU PRFV) - PARA AGUA.</v>
          </cell>
          <cell r="C4899" t="str">
            <v>M</v>
          </cell>
          <cell r="D4899">
            <v>2.23</v>
          </cell>
          <cell r="E4899">
            <v>1.52</v>
          </cell>
        </row>
        <row r="4900">
          <cell r="A4900" t="str">
            <v>73888/003</v>
          </cell>
          <cell r="B4900" t="str">
            <v>ASSENTAMENTO TUBO PVC COM JUNTA ELASTICA, DN 100 MM - (OU RPVC, OU PVCDEFOFO, OU PRFV) - PARA AGUA.</v>
          </cell>
          <cell r="C4900" t="str">
            <v>M</v>
          </cell>
          <cell r="D4900">
            <v>2.8</v>
          </cell>
          <cell r="E4900">
            <v>1.91</v>
          </cell>
        </row>
        <row r="4901">
          <cell r="A4901" t="str">
            <v>73888/004</v>
          </cell>
          <cell r="B4901" t="str">
            <v>ASSENTAMENTO TUBO PVC COM JUNTA ELASTICA, DN 150 MM - (OU RPVC, OU PVCDEFOFO, OU PRFV P/ AGUA)</v>
          </cell>
          <cell r="C4901" t="str">
            <v>M</v>
          </cell>
          <cell r="D4901">
            <v>3.36</v>
          </cell>
          <cell r="E4901">
            <v>2.29</v>
          </cell>
        </row>
        <row r="4902">
          <cell r="A4902" t="str">
            <v>73888/005</v>
          </cell>
          <cell r="B4902" t="str">
            <v>ASSENTAMENTO TUBO PVC COM JUNTA ELASTICA, DN 200 MM - (OU RPVC, OU PVCDEFOFO, OU PRFV P/ AGUA)</v>
          </cell>
          <cell r="C4902" t="str">
            <v>M</v>
          </cell>
          <cell r="D4902">
            <v>3.91</v>
          </cell>
          <cell r="E4902">
            <v>2.67</v>
          </cell>
        </row>
        <row r="4903">
          <cell r="A4903" t="str">
            <v>73888/006</v>
          </cell>
          <cell r="B4903" t="str">
            <v>ASSENTAMENTO TUBO PVC COM JUNTA ELASTICA, DN 250 MM - (OU RPVC, OU PVCDEFOFO, OU PRFV P/ AGUA)</v>
          </cell>
          <cell r="C4903" t="str">
            <v>M</v>
          </cell>
          <cell r="D4903">
            <v>4.47</v>
          </cell>
          <cell r="E4903">
            <v>3.05</v>
          </cell>
        </row>
        <row r="4904">
          <cell r="A4904" t="str">
            <v>73888/007</v>
          </cell>
          <cell r="B4904" t="str">
            <v>ASSENTAMENTO TUBO PVC COM JUNTA ELASTICA, DN 300 MM - (OU RPVC, OU PVCDEFOFO, OU PRFV P/ AGUA)</v>
          </cell>
          <cell r="C4904" t="str">
            <v>M</v>
          </cell>
          <cell r="D4904">
            <v>5.6</v>
          </cell>
          <cell r="E4904">
            <v>3.82</v>
          </cell>
        </row>
        <row r="4905">
          <cell r="A4905" t="str">
            <v>73888/008</v>
          </cell>
          <cell r="B4905" t="str">
            <v>ASSENTAMENTO TUBO PVC COM JUNTA ELASTICA, DN 350 MM - (OU RPVC, OU PVCDEFOFO, OU PRFV) PARA AGUA</v>
          </cell>
          <cell r="C4905" t="str">
            <v>M</v>
          </cell>
          <cell r="D4905">
            <v>6.16</v>
          </cell>
          <cell r="E4905">
            <v>4.2</v>
          </cell>
        </row>
        <row r="4906">
          <cell r="A4906" t="str">
            <v>73888/009</v>
          </cell>
          <cell r="B4906" t="str">
            <v>ASSENTAMENTO TUBO PVC COM JUNTA ELASTICA, DN 400 MM - (OU RPVC, OU PVCDEFOFO, OU PRFV) - PARA AGUA.</v>
          </cell>
          <cell r="C4906" t="str">
            <v>M</v>
          </cell>
          <cell r="D4906">
            <v>8.7799999999999994</v>
          </cell>
          <cell r="E4906">
            <v>5.99</v>
          </cell>
        </row>
        <row r="4907">
          <cell r="A4907" t="str">
            <v>73888/010</v>
          </cell>
          <cell r="B4907" t="str">
            <v>ASSENTAMENTO TUBO PVC COM JUNTA ELASTICA, DN 500 MM - (OU RPVC, OU PVC</v>
          </cell>
          <cell r="C4907" t="str">
            <v>M</v>
          </cell>
          <cell r="D4907">
            <v>9.7200000000000006</v>
          </cell>
          <cell r="E4907">
            <v>6.63</v>
          </cell>
        </row>
        <row r="4908">
          <cell r="A4908" t="str">
            <v>73888/011</v>
          </cell>
          <cell r="B4908" t="str">
            <v>ASSENTAMENTO TUBO PVC COM JUNTA ELASTICA, DN 600 MM - (OU RPVC, OU PVCDEFOFO, OU PRFV) - PARA AGUA.</v>
          </cell>
          <cell r="C4908" t="str">
            <v>M</v>
          </cell>
          <cell r="D4908">
            <v>10.95</v>
          </cell>
          <cell r="E4908">
            <v>7.47</v>
          </cell>
        </row>
        <row r="4909">
          <cell r="A4909" t="str">
            <v>73888/012</v>
          </cell>
          <cell r="B4909" t="str">
            <v>ASSENTAMENTO TUBO PVC COM JUNTA ELASTICA, DN 700 MM - (OU RPVC, OU PVCDEFOFO, OU PRFV) - PARA AGUA.</v>
          </cell>
          <cell r="C4909" t="str">
            <v>M</v>
          </cell>
          <cell r="D4909">
            <v>11.96</v>
          </cell>
          <cell r="E4909">
            <v>8.16</v>
          </cell>
        </row>
        <row r="4910">
          <cell r="A4910" t="str">
            <v>73888/013</v>
          </cell>
          <cell r="B4910" t="str">
            <v>ASSENTAMENTO TUBO PVC COM JUNTA ELASTICA, DN 800 MM - (OU RPVC, OU PVCDEFOFO, OU PRFV) - PARA AGUA.</v>
          </cell>
          <cell r="C4910" t="str">
            <v>M</v>
          </cell>
          <cell r="D4910">
            <v>13.13</v>
          </cell>
          <cell r="E4910">
            <v>8.9600000000000009</v>
          </cell>
        </row>
        <row r="4911">
          <cell r="A4911" t="str">
            <v>73888/014</v>
          </cell>
          <cell r="B4911" t="str">
            <v>ASSENTAMENTO TUBO PVC COM JUNTA ELASTICA, DN 900 MM - (OU RPVC, OU PVCDEFOFO, OU PRFV) - PARA AGUA.</v>
          </cell>
          <cell r="C4911" t="str">
            <v>M</v>
          </cell>
          <cell r="D4911">
            <v>14.22</v>
          </cell>
          <cell r="E4911">
            <v>9.6999999999999993</v>
          </cell>
        </row>
        <row r="4912">
          <cell r="A4912" t="str">
            <v>73888/015</v>
          </cell>
          <cell r="B4912" t="str">
            <v>ASSENTAMENTO TUBO PVC COM JUNTA ELASTICA, DN 1000 MM - (OU RPVC, OU PVC DEFOFO, OU PRFV) - PARA AGUA.</v>
          </cell>
          <cell r="C4912" t="str">
            <v>M</v>
          </cell>
          <cell r="D4912">
            <v>15.16</v>
          </cell>
          <cell r="E4912">
            <v>10.34</v>
          </cell>
        </row>
        <row r="4913">
          <cell r="A4913" t="str">
            <v>83652</v>
          </cell>
          <cell r="B4913" t="str">
            <v>TUBO PVC PARA ESGOTO, EB 644, D = 200 MM, COM JUNTA ELASTICA</v>
          </cell>
          <cell r="C4913" t="str">
            <v>M</v>
          </cell>
          <cell r="D4913">
            <v>90.19</v>
          </cell>
          <cell r="E4913">
            <v>61.53</v>
          </cell>
        </row>
        <row r="4914">
          <cell r="A4914" t="str">
            <v>73725</v>
          </cell>
          <cell r="B4914" t="str">
            <v>ASSENTAMENTO SIMPLES DE TUBOS DE CERÂMICA COM JUNTA ARGAMASSADA - DN 400 MM</v>
          </cell>
          <cell r="C4914" t="str">
            <v>M</v>
          </cell>
          <cell r="D4914">
            <v>31.66</v>
          </cell>
          <cell r="E4914">
            <v>21.6</v>
          </cell>
        </row>
        <row r="4915">
          <cell r="A4915" t="str">
            <v>73726</v>
          </cell>
          <cell r="B4915" t="str">
            <v>ASSENTAMENTO SIMPLES DE TUBOS DE CERÂMICA COM JUNTA ARGAMASSADA - DN 375 MM</v>
          </cell>
          <cell r="C4915" t="str">
            <v>M</v>
          </cell>
          <cell r="D4915">
            <v>26.3</v>
          </cell>
          <cell r="E4915">
            <v>17.940000000000001</v>
          </cell>
        </row>
        <row r="4916">
          <cell r="A4916" t="str">
            <v>73727</v>
          </cell>
          <cell r="B4916" t="str">
            <v>ASSENTAMENTO DE MANILHAS E CONEXOES CERAMICAS DIAMETRO = 300MM, JUNTAEM ARGAMASSA 1:3 CIMENTO:AREIA</v>
          </cell>
          <cell r="C4916" t="str">
            <v>M</v>
          </cell>
          <cell r="D4916">
            <v>19.04</v>
          </cell>
          <cell r="E4916">
            <v>12.99</v>
          </cell>
        </row>
        <row r="4917">
          <cell r="A4917" t="str">
            <v>73728</v>
          </cell>
          <cell r="B4917" t="str">
            <v>ASSENTAMENTO DE MANILHAS E CONEXOES CERAMICAS DIAMETRO = 250MM, JUNTAEM ARGAMASSA 1:3 CIMENTO:AREIA</v>
          </cell>
          <cell r="C4917" t="str">
            <v>M</v>
          </cell>
          <cell r="D4917">
            <v>17.37</v>
          </cell>
          <cell r="E4917">
            <v>11.85</v>
          </cell>
        </row>
        <row r="4918">
          <cell r="A4918" t="str">
            <v>73729</v>
          </cell>
          <cell r="B4918" t="str">
            <v>ASSENTAMENTO DE MANILHAS E CONEXOES CERAMICAS DIAMETRO = 200MM, JUNTAEM ARGAMASSA 1:3 CIMENTO:AREIA</v>
          </cell>
          <cell r="C4918" t="str">
            <v>M</v>
          </cell>
          <cell r="D4918">
            <v>12.75</v>
          </cell>
          <cell r="E4918">
            <v>8.6999999999999993</v>
          </cell>
        </row>
        <row r="4919">
          <cell r="A4919" t="str">
            <v>73731</v>
          </cell>
          <cell r="B4919" t="str">
            <v>ASSENTAMENTO DE MANILHAS E CONEXOES CERAMICAS, DIAMETRO = 100MM, JUNTAEM ARGAMASSA, 1:3 CIMENTO:AREIA</v>
          </cell>
          <cell r="C4919" t="str">
            <v>M</v>
          </cell>
          <cell r="D4919">
            <v>7.21</v>
          </cell>
          <cell r="E4919">
            <v>4.92</v>
          </cell>
        </row>
        <row r="4920">
          <cell r="A4920" t="str">
            <v>73812/001</v>
          </cell>
          <cell r="B4920" t="str">
            <v>ASSENTAMENTO DE TUBO CERAMICO, DIAMETRO = 150 MM, COM JUNTA EM ARGAMASSA 1:3 CIMENTO:AREIA</v>
          </cell>
          <cell r="C4920" t="str">
            <v>M</v>
          </cell>
          <cell r="D4920">
            <v>10.58</v>
          </cell>
          <cell r="E4920">
            <v>7.22</v>
          </cell>
        </row>
        <row r="4921">
          <cell r="A4921" t="str">
            <v>73684</v>
          </cell>
          <cell r="B4921" t="str">
            <v>ASSENTAMENTO DE TUBOS CERÂMICOS DIAMETRO 150MM, COM JUNTA ASFÁLTICA</v>
          </cell>
          <cell r="C4921" t="str">
            <v>M</v>
          </cell>
          <cell r="D4921">
            <v>29.7</v>
          </cell>
          <cell r="E4921">
            <v>20.260000000000002</v>
          </cell>
        </row>
        <row r="4922">
          <cell r="A4922" t="str">
            <v>73811/001</v>
          </cell>
          <cell r="B4922" t="str">
            <v>ASSENTAMENTO SIMPLES DE TUBOS DE CERÂMICA COM JUNTA ASFÁLTICA - DN 100MM</v>
          </cell>
          <cell r="C4922" t="str">
            <v>M</v>
          </cell>
          <cell r="D4922">
            <v>14.63</v>
          </cell>
          <cell r="E4922">
            <v>9.98</v>
          </cell>
        </row>
        <row r="4923">
          <cell r="A4923" t="str">
            <v>73811/002</v>
          </cell>
          <cell r="B4923" t="str">
            <v>ASSENTAMENTO SIMPLES DE TUBOS DE CERÂMICA COM JUNTA ASFÁLTICA - DN 200MM</v>
          </cell>
          <cell r="C4923" t="str">
            <v>M</v>
          </cell>
          <cell r="D4923">
            <v>21.96</v>
          </cell>
          <cell r="E4923">
            <v>14.98</v>
          </cell>
        </row>
        <row r="4924">
          <cell r="A4924" t="str">
            <v>73811/003</v>
          </cell>
          <cell r="B4924" t="str">
            <v>ASSENTAMENTO SIMPLES DE TUBOS DE CERÂMICA COM JUNTA ASFÁLTICA - DN 250MM</v>
          </cell>
          <cell r="C4924" t="str">
            <v>M</v>
          </cell>
          <cell r="D4924">
            <v>26.72</v>
          </cell>
          <cell r="E4924">
            <v>18.23</v>
          </cell>
        </row>
        <row r="4925">
          <cell r="A4925" t="str">
            <v>73811/004</v>
          </cell>
          <cell r="B4925" t="str">
            <v>ASSENTAMENTO SIMPLES DE TUBOS DE CERÂMICA COM JUNTA ASFÁLTICA - DN 300MM</v>
          </cell>
          <cell r="C4925" t="str">
            <v>M</v>
          </cell>
          <cell r="D4925">
            <v>31</v>
          </cell>
          <cell r="E4925">
            <v>21.15</v>
          </cell>
        </row>
        <row r="4926">
          <cell r="A4926" t="str">
            <v>73811/005</v>
          </cell>
          <cell r="B4926" t="str">
            <v>ASSENTAMENTO SIMPLES DE TUBOS DE CERÂMICA COM JUNTA ASFÁLTICA - DN 375MM</v>
          </cell>
          <cell r="C4926" t="str">
            <v>M</v>
          </cell>
          <cell r="D4926">
            <v>35.93</v>
          </cell>
          <cell r="E4926">
            <v>24.51</v>
          </cell>
        </row>
        <row r="4927">
          <cell r="A4927" t="str">
            <v>73879/001</v>
          </cell>
          <cell r="B4927" t="str">
            <v>ASSENTAMENTO DE TUBOS DE CONCRETO COM JUNTA ELÁSTICA - DN 300 MM</v>
          </cell>
          <cell r="C4927" t="str">
            <v>M</v>
          </cell>
          <cell r="D4927">
            <v>27.01</v>
          </cell>
          <cell r="E4927">
            <v>18.43</v>
          </cell>
        </row>
        <row r="4928">
          <cell r="A4928" t="str">
            <v>73879/002</v>
          </cell>
          <cell r="B4928" t="str">
            <v>ASSENTAMENTO DE TUBO DE CONCRETO DIAMETRO 400 MM, JUNTAS COM ANEL DE BORRACHA, MONTAGEM COM AUXÍLIO DE EQUIPAMENTOS</v>
          </cell>
          <cell r="C4928" t="str">
            <v>M</v>
          </cell>
          <cell r="D4928">
            <v>41.88</v>
          </cell>
          <cell r="E4928">
            <v>28.57</v>
          </cell>
        </row>
        <row r="4929">
          <cell r="A4929" t="str">
            <v>73879/003</v>
          </cell>
          <cell r="B4929" t="str">
            <v>ASSENTAMENTO DE TUBO DE CONCRETO DIAMETRO 500 MM, JUNTAS COM ANEL DE BORRACHA, MONTAGEM COM AUXÍLIO DE EQUIPAMENTOS</v>
          </cell>
          <cell r="C4929" t="str">
            <v>M</v>
          </cell>
          <cell r="D4929">
            <v>63.59</v>
          </cell>
          <cell r="E4929">
            <v>43.38</v>
          </cell>
        </row>
        <row r="4930">
          <cell r="A4930" t="str">
            <v>73879/004</v>
          </cell>
          <cell r="B4930" t="str">
            <v>ASSENTAMENTO DE TUBO DE CONCRETO DIAMETRO 600 MM, JUNTAS COM ANEL DE BORRACHA, MONTAGEM COM AUXÍLIO DE EQUIPAMENTOS</v>
          </cell>
          <cell r="C4930" t="str">
            <v>M</v>
          </cell>
          <cell r="D4930">
            <v>82.19</v>
          </cell>
          <cell r="E4930">
            <v>56.07</v>
          </cell>
        </row>
        <row r="4931">
          <cell r="A4931" t="str">
            <v>73879/005</v>
          </cell>
          <cell r="B4931" t="str">
            <v>ASSENTAMENTO DE TUBO DE CONCRETO DIAMETRO 700 MM, JUNTAS COM ANEL DE BORRACHA, MONTAGEM COM AUXÍLIO DE EQUIPAMENTOS</v>
          </cell>
          <cell r="C4931" t="str">
            <v>M</v>
          </cell>
          <cell r="D4931">
            <v>119.7</v>
          </cell>
          <cell r="E4931">
            <v>81.66</v>
          </cell>
        </row>
        <row r="4932">
          <cell r="A4932" t="str">
            <v>73879/006</v>
          </cell>
          <cell r="B4932" t="str">
            <v>ASSENTAMENTO DE TUBO DE CONCRETO DIAMETRO 800 MM, JUNTAS COM ANEL DE BORRACHA, MONTAGEM COM AUXÍLIO DE EQUIPAMENTOS</v>
          </cell>
          <cell r="C4932" t="str">
            <v>M</v>
          </cell>
          <cell r="D4932">
            <v>132.99</v>
          </cell>
          <cell r="E4932">
            <v>90.73</v>
          </cell>
        </row>
        <row r="4933">
          <cell r="A4933" t="str">
            <v>73879/007</v>
          </cell>
          <cell r="B4933" t="str">
            <v>ASSENTAMENTO DE TUBO DE CONCRETO DIAMETRO 900 MM, JUNTAS COM ANEL DE BORRACHA, MONTAGEM COM AUXÍLIO DE EQUIPAMENTOS</v>
          </cell>
          <cell r="C4933" t="str">
            <v>M</v>
          </cell>
          <cell r="D4933">
            <v>189.98</v>
          </cell>
          <cell r="E4933">
            <v>129.61000000000001</v>
          </cell>
        </row>
        <row r="4934">
          <cell r="A4934" t="str">
            <v>73879/008</v>
          </cell>
          <cell r="B4934" t="str">
            <v>ASSENTAMENTO DE TUBO DE CONCRETO DIAMETRO 1000MM, JUNTAS COM ANEL DE BORRACHA, MONTAGEM COM AUXÍLIO DE EQUIPAMENTOS</v>
          </cell>
          <cell r="C4934" t="str">
            <v>M</v>
          </cell>
          <cell r="D4934">
            <v>207.82</v>
          </cell>
          <cell r="E4934">
            <v>141.78</v>
          </cell>
        </row>
        <row r="4935">
          <cell r="A4935" t="str">
            <v>73879/009</v>
          </cell>
          <cell r="B4935" t="str">
            <v>ASSENTAMENTO DE TUBO DE CONCRETO DIAMETRO 1200 MM, JUNTAS COM ANEL DEBORRACHA, MONTAGEM COM AUXÍLIO DE EQUIPAMENTOS</v>
          </cell>
          <cell r="C4935" t="str">
            <v>M</v>
          </cell>
          <cell r="D4935">
            <v>279.16000000000003</v>
          </cell>
          <cell r="E4935">
            <v>190.45</v>
          </cell>
        </row>
        <row r="4936">
          <cell r="A4936" t="str">
            <v>73718</v>
          </cell>
          <cell r="B4936" t="str">
            <v>ASSENTAMENTO DE TUBOS DE CONCRETO DIAMETRO = 1500MM, SIMPLES OU ARMADO, JUNTA EM ARGAMASSA 1:3 CIMENTO:AREIA</v>
          </cell>
          <cell r="C4936" t="str">
            <v>M</v>
          </cell>
          <cell r="D4936">
            <v>316.74</v>
          </cell>
          <cell r="E4936">
            <v>216.09</v>
          </cell>
        </row>
        <row r="4937">
          <cell r="A4937" t="str">
            <v>73719</v>
          </cell>
          <cell r="B4937" t="str">
            <v>ASSENTAMENTO DE TUBOS DE CONCRETO DIAMETRO = 1200MM, SIMPLES OU ARMADO, JUNTA EM ARGAMASSA 1:3 CIMENTO:AREIA</v>
          </cell>
          <cell r="C4937" t="str">
            <v>M</v>
          </cell>
          <cell r="D4937">
            <v>203.78</v>
          </cell>
          <cell r="E4937">
            <v>139.02000000000001</v>
          </cell>
        </row>
        <row r="4938">
          <cell r="A4938" t="str">
            <v>73720</v>
          </cell>
          <cell r="B4938" t="str">
            <v>ASSENTAMENTO DE TUBOS DE CONCRETO DIAMETRO = 800MM, SIMPLES OU ARMADO,JUNTA EM ARGAMASSA 1:3 CIMENTO:AREIA</v>
          </cell>
          <cell r="C4938" t="str">
            <v>M</v>
          </cell>
          <cell r="D4938">
            <v>107.91</v>
          </cell>
          <cell r="E4938">
            <v>73.62</v>
          </cell>
        </row>
        <row r="4939">
          <cell r="A4939" t="str">
            <v>73721</v>
          </cell>
          <cell r="B4939" t="str">
            <v>ASSENTAMENTO DE TUBOS DE CONCRETO DIAMETRO = 1000MM, SIMPLES OU ARMADO, JUNTA EM ARGAMASSA 1:3 CIMENTO:AREIA</v>
          </cell>
          <cell r="C4939" t="str">
            <v>M</v>
          </cell>
          <cell r="D4939">
            <v>163.03</v>
          </cell>
          <cell r="E4939">
            <v>111.22</v>
          </cell>
        </row>
        <row r="4940">
          <cell r="A4940" t="str">
            <v>73722</v>
          </cell>
          <cell r="B4940" t="str">
            <v>ASSENTAMENTO DE TUBOS DE CONCRETO DIAMETRO = 600MM, SIMPLES OU ARMADO,JUNTA EM ARGAMASSA 1:3 CIMENTO:AREIA</v>
          </cell>
          <cell r="C4940" t="str">
            <v>M</v>
          </cell>
          <cell r="D4940">
            <v>51.67</v>
          </cell>
          <cell r="E4940">
            <v>35.25</v>
          </cell>
        </row>
        <row r="4941">
          <cell r="A4941" t="str">
            <v>73723</v>
          </cell>
          <cell r="B4941" t="str">
            <v>ASSENTAMENTO DE TUBOS DE CONCRETO DIAMETRO = 500MM, SIMPLES OU ARMADO,JUNTA EM ARGAMASSA 1:3 CIMENTO:AREIA</v>
          </cell>
          <cell r="C4941" t="str">
            <v>M</v>
          </cell>
          <cell r="D4941">
            <v>40.130000000000003</v>
          </cell>
          <cell r="E4941">
            <v>27.38</v>
          </cell>
        </row>
        <row r="4942">
          <cell r="A4942" t="str">
            <v>73724</v>
          </cell>
          <cell r="B4942" t="str">
            <v>ASSENTAMENTO DE TUBOS DE CONCRETO DIAMETRO = 400MM, SIMPLES OU ARMADO,JUNTA EM ARGAMASSA 1:3 CIMENTO:AREIA</v>
          </cell>
          <cell r="C4942" t="str">
            <v>M</v>
          </cell>
          <cell r="D4942">
            <v>26.55</v>
          </cell>
          <cell r="E4942">
            <v>18.11</v>
          </cell>
        </row>
        <row r="4943">
          <cell r="A4943" t="str">
            <v>73730</v>
          </cell>
          <cell r="B4943" t="str">
            <v>ASSENTAMENTO DE TUBOS DE CONCRETO DIAMETRO = 300MM, SIMPLES OU ARMADO,JUNTA EM ARGAMASSA 1:3 CIMENTO:AREIA</v>
          </cell>
          <cell r="C4943" t="str">
            <v>M</v>
          </cell>
          <cell r="D4943">
            <v>18.64</v>
          </cell>
          <cell r="E4943">
            <v>12.72</v>
          </cell>
        </row>
        <row r="4944">
          <cell r="A4944" t="str">
            <v>73606</v>
          </cell>
          <cell r="B4944" t="str">
            <v>ASSENTAMENTO DE TAMPAO DE FERRO FUNDIDO 900 MM</v>
          </cell>
          <cell r="C4944" t="str">
            <v>UN</v>
          </cell>
          <cell r="D4944">
            <v>123.73</v>
          </cell>
          <cell r="E4944">
            <v>84.41</v>
          </cell>
        </row>
        <row r="4945">
          <cell r="A4945" t="str">
            <v>73607</v>
          </cell>
          <cell r="B4945" t="str">
            <v>ASSENTAMENTO DE TAMPAO DE FERRO FUNDIDO 600 MM</v>
          </cell>
          <cell r="C4945" t="str">
            <v>UN</v>
          </cell>
          <cell r="D4945">
            <v>82.48</v>
          </cell>
          <cell r="E4945">
            <v>56.27</v>
          </cell>
        </row>
        <row r="4946">
          <cell r="A4946" t="str">
            <v>83622</v>
          </cell>
          <cell r="B4946" t="str">
            <v>GRELHA DE FERRO FUNDIDO PARA CANALETA LARG = 40CM, FORNECIMENTO E ASSENTAMENTO</v>
          </cell>
          <cell r="C4946" t="str">
            <v>M</v>
          </cell>
          <cell r="D4946">
            <v>180.88</v>
          </cell>
          <cell r="E4946">
            <v>123.4</v>
          </cell>
        </row>
        <row r="4947">
          <cell r="A4947" t="str">
            <v>83623</v>
          </cell>
          <cell r="B4947" t="str">
            <v>GRELHA DE FERRO FUNDIDO PARA CANALETA LARG = 30CM, FORNECIMENTO E ASSENTAMENTO</v>
          </cell>
          <cell r="C4947" t="str">
            <v>M</v>
          </cell>
          <cell r="D4947">
            <v>133.30000000000001</v>
          </cell>
          <cell r="E4947">
            <v>90.94</v>
          </cell>
        </row>
        <row r="4948">
          <cell r="A4948" t="str">
            <v>83624</v>
          </cell>
          <cell r="B4948" t="str">
            <v>GRELHA DE FERRO FUNDIDO PARA CANALETA LARG = 20CM, FORNECIMENTO E ASSENTAMENTO</v>
          </cell>
          <cell r="C4948" t="str">
            <v>M</v>
          </cell>
          <cell r="D4948">
            <v>67.84</v>
          </cell>
          <cell r="E4948">
            <v>46.28</v>
          </cell>
        </row>
        <row r="4949">
          <cell r="A4949" t="str">
            <v>83626</v>
          </cell>
          <cell r="B4949" t="str">
            <v>GRELHA DE FERRO FUNDIDO PARA CANALETA LARG = 15CM, FORNECIMENTO E ASSENTAMENTO</v>
          </cell>
          <cell r="C4949" t="str">
            <v>M</v>
          </cell>
          <cell r="D4949">
            <v>52.55</v>
          </cell>
          <cell r="E4949">
            <v>35.85</v>
          </cell>
        </row>
        <row r="4950">
          <cell r="A4950" t="str">
            <v>83627</v>
          </cell>
          <cell r="B4950" t="str">
            <v>TAMPAO DE FERRO FUNDIDO, D = 60CM, 175KG, P = CHAMINE CX AREIA/POCO VISITA ASSENTADO COM ARG CIM/AREIA 1:4, FORNECIMENTO E ASSENTAMENTO</v>
          </cell>
          <cell r="C4950" t="str">
            <v>UN</v>
          </cell>
          <cell r="D4950">
            <v>551.42999999999995</v>
          </cell>
          <cell r="E4950">
            <v>376.2</v>
          </cell>
        </row>
        <row r="4951">
          <cell r="A4951" t="str">
            <v>83724</v>
          </cell>
          <cell r="B4951" t="str">
            <v>ASSENTAMENTO DE PECAS, CONEXOES, APARELHOS E ACESSORIOS DE FERRO FUNDIDO DUCTIL, JUNTA ELASTICA, MECANICA OU FLANGEADA, COM DIAMETROS DE 50A 300 MM.</v>
          </cell>
          <cell r="C4951" t="str">
            <v>KG</v>
          </cell>
          <cell r="D4951">
            <v>1.67</v>
          </cell>
          <cell r="E4951">
            <v>1.1399999999999999</v>
          </cell>
        </row>
        <row r="4952">
          <cell r="A4952" t="str">
            <v>83725</v>
          </cell>
          <cell r="B4952" t="str">
            <v>ASSENTAMENTO DE PECAS, CONEXOES, APARELHOS E ACESSORIOS DE FERRO FUNDIDO DUCTIL, JUNTA ELASTICA, MECANICA OU FLANGEADA, COM DIAMETROS DE 350A 600 MM.</v>
          </cell>
          <cell r="C4952" t="str">
            <v>KG</v>
          </cell>
          <cell r="D4952">
            <v>1.1399999999999999</v>
          </cell>
          <cell r="E4952">
            <v>0.78</v>
          </cell>
        </row>
        <row r="4953">
          <cell r="A4953" t="str">
            <v>83726</v>
          </cell>
          <cell r="B4953" t="str">
            <v>ASSENTAMENTO DE PECAS, CONEXOES, APARELHOS E ACESSORIOS DE FERRO FUNDIDO DUCTIL, JUNTA ELASTICA, MECANICA OU FLANGEADA, COM DIAMETROS DE 700A 1200 MM.</v>
          </cell>
          <cell r="C4953" t="str">
            <v>KG</v>
          </cell>
          <cell r="D4953">
            <v>0.82</v>
          </cell>
          <cell r="E4953">
            <v>0.56000000000000005</v>
          </cell>
        </row>
        <row r="4954">
          <cell r="A4954" t="str">
            <v>74215/001</v>
          </cell>
          <cell r="B4954" t="str">
            <v>MODULO TIPO: REDE DE AGUA, COM FORNECIMENTO E ASSENTAMENTO DE TUBO PVCDEFOFO 200MM EB-1208 P/ REDE AGUA JE 1 MPA, COMPREENDENDO: LOCACAO, CADASTRAMENTO DE INTERFERENCIAS, ESCAVACAO E REATERRO COMPACTADO DE VALA, EXCETO ROCHA, ATE 1,50 M.</v>
          </cell>
          <cell r="C4954" t="str">
            <v>M</v>
          </cell>
          <cell r="D4954">
            <v>157.97</v>
          </cell>
          <cell r="E4954">
            <v>107.77</v>
          </cell>
        </row>
        <row r="4955">
          <cell r="A4955" t="str">
            <v>74215/002</v>
          </cell>
          <cell r="B4955" t="str">
            <v>MODULO TIPO: REDE DE AGUA, COM FORNECIMENTO E ASSENTAMENTO DE TUBO PVC</v>
          </cell>
          <cell r="C4955" t="str">
            <v>M</v>
          </cell>
          <cell r="D4955">
            <v>92.49</v>
          </cell>
          <cell r="E4955">
            <v>63.1</v>
          </cell>
        </row>
        <row r="4956">
          <cell r="A4956" t="str">
            <v>74215/003</v>
          </cell>
          <cell r="B4956" t="str">
            <v>MODULO TIPO: REDE DE AGUA, COM FORNECIMENTO E ASSENTAMENTO DE TUBO PVCDEFOFO 100MM EB-1208 P/ REDE AGUA JE 1 MPA, COMPREENDENDO: LOCACAO, CADASTRAMENTO DE INTERFERENCIAS, ESCAVACAO E REATERRO COMPACTADO DE VALA, EXCETO ROCHA, ATE 1,50 M.</v>
          </cell>
          <cell r="C4956" t="str">
            <v>M</v>
          </cell>
          <cell r="D4956">
            <v>54.4</v>
          </cell>
          <cell r="E4956">
            <v>37.11</v>
          </cell>
        </row>
        <row r="4957">
          <cell r="A4957" t="str">
            <v>83520</v>
          </cell>
          <cell r="B4957" t="str">
            <v>TE PVC PARA COLETOR ESGOTO, EB644, D=100MM, COM JUNTA ELASTICA.</v>
          </cell>
          <cell r="C4957" t="str">
            <v>UN</v>
          </cell>
          <cell r="D4957">
            <v>81.95</v>
          </cell>
          <cell r="E4957">
            <v>55.91</v>
          </cell>
        </row>
        <row r="4958">
          <cell r="A4958" t="str">
            <v>83531</v>
          </cell>
          <cell r="B4958" t="str">
            <v>CURVA PARA REDE COLETOR ESGOTO, EB 644, 90GR, DN=200MM, COM JUNTA ELASTICA</v>
          </cell>
          <cell r="C4958" t="str">
            <v>UN</v>
          </cell>
          <cell r="D4958">
            <v>215.52</v>
          </cell>
          <cell r="E4958">
            <v>147.03</v>
          </cell>
        </row>
        <row r="4959">
          <cell r="A4959" t="str">
            <v>83535</v>
          </cell>
          <cell r="B4959" t="str">
            <v>CURVA PVC PARA REDE COLETOR ESGOTO, EB-644, 45 GR, 200 MM, COM JUNTA ELASTICA.</v>
          </cell>
          <cell r="C4959" t="str">
            <v>UN</v>
          </cell>
          <cell r="D4959">
            <v>176.98</v>
          </cell>
          <cell r="E4959">
            <v>120.74</v>
          </cell>
        </row>
        <row r="4960">
          <cell r="A4960" t="str">
            <v>73884/001</v>
          </cell>
          <cell r="B4960" t="str">
            <v>INSTALAÇÃO DE VÁLVULAS OU REGISTROS COM JUNTA FLANGEADA - DN 50</v>
          </cell>
          <cell r="C4960" t="str">
            <v>UN</v>
          </cell>
          <cell r="D4960">
            <v>60.05</v>
          </cell>
          <cell r="E4960">
            <v>40.97</v>
          </cell>
        </row>
        <row r="4961">
          <cell r="A4961" t="str">
            <v>73884/002</v>
          </cell>
          <cell r="B4961" t="str">
            <v>INSTALAÇÃO DE VÁLVULAS OU REGISTROS COM JUNTA FLANGEADA - DN 75</v>
          </cell>
          <cell r="C4961" t="str">
            <v>UN</v>
          </cell>
          <cell r="D4961">
            <v>90.34</v>
          </cell>
          <cell r="E4961">
            <v>61.63</v>
          </cell>
        </row>
        <row r="4962">
          <cell r="A4962" t="str">
            <v>73884/003</v>
          </cell>
          <cell r="B4962" t="str">
            <v>INSTALAÇÃO DE VÁLVULAS OU REGISTROS COM JUNTA FLANGEADA - DN 100</v>
          </cell>
          <cell r="C4962" t="str">
            <v>UN</v>
          </cell>
          <cell r="D4962">
            <v>112.93</v>
          </cell>
          <cell r="E4962">
            <v>77.040000000000006</v>
          </cell>
        </row>
        <row r="4963">
          <cell r="A4963" t="str">
            <v>73884/004</v>
          </cell>
          <cell r="B4963" t="str">
            <v>INSTALAÇÃO DE VÁLVULAS OU REGISTROS COM JUNTA FLANGEADA - DN 150</v>
          </cell>
          <cell r="C4963" t="str">
            <v>UN</v>
          </cell>
          <cell r="D4963">
            <v>585.69000000000005</v>
          </cell>
          <cell r="E4963">
            <v>399.57</v>
          </cell>
        </row>
        <row r="4964">
          <cell r="A4964" t="str">
            <v>73884/005</v>
          </cell>
          <cell r="B4964" t="str">
            <v>INSTALAÇÃO DE VÁLVULAS OU REGISTROS COM JUNTA FLANGEADA - DN 200</v>
          </cell>
          <cell r="C4964" t="str">
            <v>UN</v>
          </cell>
          <cell r="D4964">
            <v>683.3</v>
          </cell>
          <cell r="E4964">
            <v>466.16</v>
          </cell>
        </row>
        <row r="4965">
          <cell r="A4965" t="str">
            <v>73884/006</v>
          </cell>
          <cell r="B4965" t="str">
            <v>INSTALAÇÃO DE VÁLVULAS OU REGISTROS COM JUNTA FLANGEADA - DN 250</v>
          </cell>
          <cell r="C4965" t="str">
            <v>UN</v>
          </cell>
          <cell r="D4965">
            <v>829.73</v>
          </cell>
          <cell r="E4965">
            <v>566.05999999999995</v>
          </cell>
        </row>
        <row r="4966">
          <cell r="A4966" t="str">
            <v>73884/007</v>
          </cell>
          <cell r="B4966" t="str">
            <v>INSTALAÇÃO DE VÁLVULAS OU REGISTROS COM JUNTA FLANGEADA - DN 300</v>
          </cell>
          <cell r="C4966" t="str">
            <v>UN</v>
          </cell>
          <cell r="D4966">
            <v>927.34</v>
          </cell>
          <cell r="E4966">
            <v>632.65</v>
          </cell>
        </row>
        <row r="4967">
          <cell r="A4967" t="str">
            <v>73884/008</v>
          </cell>
          <cell r="B4967" t="str">
            <v>INSTALAÇÃO DE VÁLVULAS OU REGISTROS COM JUNTA FLANGEADA - DN 350</v>
          </cell>
          <cell r="C4967" t="str">
            <v>UN</v>
          </cell>
          <cell r="D4967">
            <v>976.15</v>
          </cell>
          <cell r="E4967">
            <v>665.95</v>
          </cell>
        </row>
        <row r="4968">
          <cell r="A4968" t="str">
            <v>73884/009</v>
          </cell>
          <cell r="B4968" t="str">
            <v>INSTALAÇÃO DE VÁLVULAS OU REGISTROS COM JUNTA FLANGEADA - DN 400</v>
          </cell>
          <cell r="C4968" t="str">
            <v>UN</v>
          </cell>
          <cell r="D4968">
            <v>1073.77</v>
          </cell>
          <cell r="E4968">
            <v>732.55</v>
          </cell>
        </row>
        <row r="4969">
          <cell r="A4969" t="str">
            <v>73884/010</v>
          </cell>
          <cell r="B4969" t="str">
            <v>INSTALAÇÃO DE VÁLVULAS OU REGISTROS COM JUNTA FLANGEADA - DN 450</v>
          </cell>
          <cell r="C4969" t="str">
            <v>UN</v>
          </cell>
          <cell r="D4969">
            <v>1122.57</v>
          </cell>
          <cell r="E4969">
            <v>765.84</v>
          </cell>
        </row>
        <row r="4970">
          <cell r="A4970" t="str">
            <v>73884/011</v>
          </cell>
          <cell r="B4970" t="str">
            <v>INSTALAÇÃO DE VÁLVULAS OU REGISTROS COM JUNTA FLANGEADA - DN 500</v>
          </cell>
          <cell r="C4970" t="str">
            <v>UN</v>
          </cell>
          <cell r="D4970">
            <v>1220.19</v>
          </cell>
          <cell r="E4970">
            <v>832.44</v>
          </cell>
        </row>
        <row r="4971">
          <cell r="A4971" t="str">
            <v>73884/012</v>
          </cell>
          <cell r="B4971" t="str">
            <v>INSTALAÇÃO DE VÁLVULAS OU REGISTROS COM JUNTA FLANGEADA - DN 600</v>
          </cell>
          <cell r="C4971" t="str">
            <v>UN</v>
          </cell>
          <cell r="D4971">
            <v>1317.81</v>
          </cell>
          <cell r="E4971">
            <v>899.04</v>
          </cell>
        </row>
        <row r="4972">
          <cell r="A4972" t="str">
            <v>73884/013</v>
          </cell>
          <cell r="B4972" t="str">
            <v>INSTALAÇÃO DE VÁLVULAS OU REGISTROS COM JUNTA FLANGEADA - DN 700</v>
          </cell>
          <cell r="C4972" t="str">
            <v>UN</v>
          </cell>
          <cell r="D4972">
            <v>1449.41</v>
          </cell>
          <cell r="E4972">
            <v>988.82</v>
          </cell>
        </row>
        <row r="4973">
          <cell r="A4973" t="str">
            <v>73884/014</v>
          </cell>
          <cell r="B4973" t="str">
            <v>INSTALAÇÃO DE VÁLVULAS OU REGISTROS COM JUNTA FLANGEADA - DN 800</v>
          </cell>
          <cell r="C4973" t="str">
            <v>UN</v>
          </cell>
          <cell r="D4973">
            <v>1449.41</v>
          </cell>
          <cell r="E4973">
            <v>988.82</v>
          </cell>
        </row>
        <row r="4974">
          <cell r="A4974" t="str">
            <v>73884/015</v>
          </cell>
          <cell r="B4974" t="str">
            <v>INSTALAÇÃO DE VÁLVULAS OU REGISTROS COM JUNTA FLANGEADA - DN 900</v>
          </cell>
          <cell r="C4974" t="str">
            <v>UN</v>
          </cell>
          <cell r="D4974">
            <v>1501.17</v>
          </cell>
          <cell r="E4974">
            <v>1024.1300000000001</v>
          </cell>
        </row>
        <row r="4975">
          <cell r="A4975" t="str">
            <v>73884/016</v>
          </cell>
          <cell r="B4975" t="str">
            <v>INSTALAÇÃO DE VÁLVULAS OU REGISTROS COM JUNTA FLANGEADA - DN 1000</v>
          </cell>
          <cell r="C4975" t="str">
            <v>UN</v>
          </cell>
          <cell r="D4975">
            <v>1656.47</v>
          </cell>
          <cell r="E4975">
            <v>1130.08</v>
          </cell>
        </row>
        <row r="4976">
          <cell r="A4976" t="str">
            <v>73885/001</v>
          </cell>
          <cell r="B4976" t="str">
            <v>INSTALAÇÃO DE VÁLVULAS OU REGISTROS COM JUNTA ELÁSTICA - DN 50</v>
          </cell>
          <cell r="C4976" t="str">
            <v>UN</v>
          </cell>
          <cell r="D4976">
            <v>28</v>
          </cell>
          <cell r="E4976">
            <v>19.100000000000001</v>
          </cell>
        </row>
        <row r="4977">
          <cell r="A4977" t="str">
            <v>73885/002</v>
          </cell>
          <cell r="B4977" t="str">
            <v>INSTALAÇÃO DE VÁLVULAS OU REGISTROS COM JUNTA ELÁSTICA - DN 75</v>
          </cell>
          <cell r="C4977" t="str">
            <v>UN</v>
          </cell>
          <cell r="D4977">
            <v>33.869999999999997</v>
          </cell>
          <cell r="E4977">
            <v>23.11</v>
          </cell>
        </row>
        <row r="4978">
          <cell r="A4978" t="str">
            <v>73885/003</v>
          </cell>
          <cell r="B4978" t="str">
            <v>INSTALAÇÃO DE VÁLVULAS OU REGISTROS COM JUNTA ELÁSTICA - DN 100</v>
          </cell>
          <cell r="C4978" t="str">
            <v>UN</v>
          </cell>
          <cell r="D4978">
            <v>38.39</v>
          </cell>
          <cell r="E4978">
            <v>26.19</v>
          </cell>
        </row>
        <row r="4979">
          <cell r="A4979" t="str">
            <v>73885/004</v>
          </cell>
          <cell r="B4979" t="str">
            <v>INSTALAÇÃO DE VÁLVULAS OU REGISTROS COM JUNTA ELÁSTICA - DN 150</v>
          </cell>
          <cell r="C4979" t="str">
            <v>UN</v>
          </cell>
          <cell r="D4979">
            <v>214.75</v>
          </cell>
          <cell r="E4979">
            <v>146.51</v>
          </cell>
        </row>
        <row r="4980">
          <cell r="A4980" t="str">
            <v>73885/005</v>
          </cell>
          <cell r="B4980" t="str">
            <v>INSTALAÇÃO DE VÁLVULAS OU REGISTROS COM JUNTA ELÁSTICA - DN 200</v>
          </cell>
          <cell r="C4980" t="str">
            <v>UN</v>
          </cell>
          <cell r="D4980">
            <v>278.19</v>
          </cell>
          <cell r="E4980">
            <v>189.79</v>
          </cell>
        </row>
        <row r="4981">
          <cell r="A4981" t="str">
            <v>73885/006</v>
          </cell>
          <cell r="B4981" t="str">
            <v>INSTALAÇÃO DE VÁLVULAS OU REGISTROS COM JUNTA ELÁSTICA - DN 250</v>
          </cell>
          <cell r="C4981" t="str">
            <v>UN</v>
          </cell>
          <cell r="D4981">
            <v>327.01</v>
          </cell>
          <cell r="E4981">
            <v>223.09</v>
          </cell>
        </row>
        <row r="4982">
          <cell r="A4982" t="str">
            <v>73885/007</v>
          </cell>
          <cell r="B4982" t="str">
            <v>INSTALAÇÃO DE VÁLVULAS OU REGISTROS COM JUNTA ELÁSTICA - DN 300</v>
          </cell>
          <cell r="C4982" t="str">
            <v>UN</v>
          </cell>
          <cell r="D4982">
            <v>356.29</v>
          </cell>
          <cell r="E4982">
            <v>243.07</v>
          </cell>
        </row>
        <row r="4983">
          <cell r="A4983" t="str">
            <v>73885/008</v>
          </cell>
          <cell r="B4983" t="str">
            <v>INSTALAÇÃO DE VÁLVULAS OU REGISTROS COM JUNTA ELÁSTICA - DN 350</v>
          </cell>
          <cell r="C4983" t="str">
            <v>UN</v>
          </cell>
          <cell r="D4983">
            <v>390.46</v>
          </cell>
          <cell r="E4983">
            <v>266.38</v>
          </cell>
        </row>
        <row r="4984">
          <cell r="A4984" t="str">
            <v>73885/009</v>
          </cell>
          <cell r="B4984" t="str">
            <v>INSTALAÇÃO DE VÁLVULAS OU REGISTROS COM JUNTA ELÁSTICA - DN 400</v>
          </cell>
          <cell r="C4984" t="str">
            <v>UN</v>
          </cell>
          <cell r="D4984">
            <v>429.51</v>
          </cell>
          <cell r="E4984">
            <v>293.02</v>
          </cell>
        </row>
        <row r="4985">
          <cell r="A4985" t="str">
            <v>73885/010</v>
          </cell>
          <cell r="B4985" t="str">
            <v>INSTALAÇÃO DE VÁLVULAS OU REGISTROS COM JUNTA ELÁSTICA - DN 450</v>
          </cell>
          <cell r="C4985" t="str">
            <v>UN</v>
          </cell>
          <cell r="D4985">
            <v>463.66</v>
          </cell>
          <cell r="E4985">
            <v>316.32</v>
          </cell>
        </row>
        <row r="4986">
          <cell r="A4986" t="str">
            <v>73885/011</v>
          </cell>
          <cell r="B4986" t="str">
            <v>INSTALAÇÃO DE VÁLVULAS OU REGISTROS COM JUNTA ELÁSTICA - DN 500</v>
          </cell>
          <cell r="C4986" t="str">
            <v>UN</v>
          </cell>
          <cell r="D4986">
            <v>488.07</v>
          </cell>
          <cell r="E4986">
            <v>332.97</v>
          </cell>
        </row>
        <row r="4987">
          <cell r="A4987" t="str">
            <v>73885/012</v>
          </cell>
          <cell r="B4987" t="str">
            <v>INSTALAÇÃO DE VÁLVULAS OU REGISTROS COM JUNTA ELÁSTICA - DN 600</v>
          </cell>
          <cell r="C4987" t="str">
            <v>UN</v>
          </cell>
          <cell r="D4987">
            <v>556.4</v>
          </cell>
          <cell r="E4987">
            <v>379.59</v>
          </cell>
        </row>
        <row r="4988">
          <cell r="A4988" t="str">
            <v>73839/001</v>
          </cell>
          <cell r="B4988" t="str">
            <v>ASSENTAMENTO DE TUBOS DE AÇO, COM JUNTA ELÁSTICA (COMPRIMENTO DE 6,00M) - DN 150 MM</v>
          </cell>
          <cell r="C4988" t="str">
            <v>M</v>
          </cell>
          <cell r="D4988">
            <v>8.19</v>
          </cell>
          <cell r="E4988">
            <v>5.59</v>
          </cell>
        </row>
        <row r="4989">
          <cell r="A4989" t="str">
            <v>73839/002</v>
          </cell>
          <cell r="B4989" t="str">
            <v>ASSENTAMENTO DE TUBOS DE AÇO, COM JUNTA ELÁSTICA (COMPRIMENTO DE 6,00M) - DN 200 MM</v>
          </cell>
          <cell r="C4989" t="str">
            <v>M</v>
          </cell>
          <cell r="D4989">
            <v>10.48</v>
          </cell>
          <cell r="E4989">
            <v>7.15</v>
          </cell>
        </row>
        <row r="4990">
          <cell r="A4990" t="str">
            <v>73839/003</v>
          </cell>
          <cell r="B4990" t="str">
            <v>ASSENTAMENTO DE TUBOS DE AÇO, COM JUNTA ELÁSTICA (COMPRIMENTO DE 6,00M) - DN 250 MM</v>
          </cell>
          <cell r="C4990" t="str">
            <v>M</v>
          </cell>
          <cell r="D4990">
            <v>12.66</v>
          </cell>
          <cell r="E4990">
            <v>8.64</v>
          </cell>
        </row>
        <row r="4991">
          <cell r="A4991" t="str">
            <v>73839/004</v>
          </cell>
          <cell r="B4991" t="str">
            <v>ASSENTAMENTO DE TUBOS DE AÇO, COM JUNTA ELÁSTICA (COMPRIMENTO DE 6,00M) - DN 300 MM</v>
          </cell>
          <cell r="C4991" t="str">
            <v>M</v>
          </cell>
          <cell r="D4991">
            <v>14.31</v>
          </cell>
          <cell r="E4991">
            <v>9.76</v>
          </cell>
        </row>
        <row r="4992">
          <cell r="A4992" t="str">
            <v>73839/005</v>
          </cell>
          <cell r="B4992" t="str">
            <v>ASSENTAMENTO DE TUBOS DE AÇO, COM JUNTA ELÁSTICA (COMPRIMENTO DE 6,00M) - DN 350 MM</v>
          </cell>
          <cell r="C4992" t="str">
            <v>M</v>
          </cell>
          <cell r="D4992">
            <v>16.78</v>
          </cell>
          <cell r="E4992">
            <v>11.45</v>
          </cell>
        </row>
        <row r="4993">
          <cell r="A4993" t="str">
            <v>73839/006</v>
          </cell>
          <cell r="B4993" t="str">
            <v>ASSENTAMENTO DE TUBOS DE AÇO, COM JUNTA ELÁSTICA (COMPRIMENTO DE 6,00M) - DN 400 MM</v>
          </cell>
          <cell r="C4993" t="str">
            <v>M</v>
          </cell>
          <cell r="D4993">
            <v>19.23</v>
          </cell>
          <cell r="E4993">
            <v>13.12</v>
          </cell>
        </row>
        <row r="4994">
          <cell r="A4994" t="str">
            <v>73839/007</v>
          </cell>
          <cell r="B4994" t="str">
            <v>ASSENTAMENTO DE TUBOS DE AÇO, COM JUNTA ELÁSTICA (COMPRIMENTO DE 6,00M) - DN 450 MM</v>
          </cell>
          <cell r="C4994" t="str">
            <v>M</v>
          </cell>
          <cell r="D4994">
            <v>21.61</v>
          </cell>
          <cell r="E4994">
            <v>14.74</v>
          </cell>
        </row>
        <row r="4995">
          <cell r="A4995" t="str">
            <v>73839/008</v>
          </cell>
          <cell r="B4995" t="str">
            <v>ASSENTAMENTO DE TUBOS DE AÇO, COM JUNTA ELÁSTICA (COMPRIMENTO DE 6,00M) - DN 500 MM</v>
          </cell>
          <cell r="C4995" t="str">
            <v>M</v>
          </cell>
          <cell r="D4995">
            <v>24.1</v>
          </cell>
          <cell r="E4995">
            <v>16.440000000000001</v>
          </cell>
        </row>
        <row r="4996">
          <cell r="A4996" t="str">
            <v>73839/009</v>
          </cell>
          <cell r="B4996" t="str">
            <v>ASSENTAMENTO DE TUBOS DE AÇO, COM JUNTA ELÁSTICA (COMPRIMENTO DE 6,00M) - DN 600 MM</v>
          </cell>
          <cell r="C4996" t="str">
            <v>M</v>
          </cell>
          <cell r="D4996">
            <v>29.07</v>
          </cell>
          <cell r="E4996">
            <v>19.829999999999998</v>
          </cell>
        </row>
        <row r="4997">
          <cell r="A4997" t="str">
            <v>73839/010</v>
          </cell>
          <cell r="B4997" t="str">
            <v>ASSENTAMENTO DE TUBOS DE AÇO, COM JUNTA ELÁSTICA (COMPRIMENTO DE 6,00M) - DN 700 MM</v>
          </cell>
          <cell r="C4997" t="str">
            <v>M</v>
          </cell>
          <cell r="D4997">
            <v>36.07</v>
          </cell>
          <cell r="E4997">
            <v>24.61</v>
          </cell>
        </row>
        <row r="4998">
          <cell r="A4998" t="str">
            <v>73839/011</v>
          </cell>
          <cell r="B4998" t="str">
            <v>ASSENTAMENTO DE TUBOS DE AÇO, COM JUNTA ELÁSTICA (COMPRIMENTO DE 6,00M) - DN 800 MM</v>
          </cell>
          <cell r="C4998" t="str">
            <v>M</v>
          </cell>
          <cell r="D4998">
            <v>41.61</v>
          </cell>
          <cell r="E4998">
            <v>28.39</v>
          </cell>
        </row>
        <row r="4999">
          <cell r="A4999" t="str">
            <v>73839/012</v>
          </cell>
          <cell r="B4999" t="str">
            <v>ASSENTAMENTO DE TUBOS DE AÇO, COM JUNTA ELÁSTICA (COMPRIMENTO DE 6,00M) - DN 900 MM</v>
          </cell>
          <cell r="C4999" t="str">
            <v>M</v>
          </cell>
          <cell r="D4999">
            <v>48.96</v>
          </cell>
          <cell r="E4999">
            <v>33.4</v>
          </cell>
        </row>
        <row r="5000">
          <cell r="A5000" t="str">
            <v>73839/013</v>
          </cell>
          <cell r="B5000" t="str">
            <v>ASSENTAMENTO DE TUBOS DE AÇO, COM JUNTA ELÁSTICA (COMPRIMENTO DE 6,00M) - DN 1000 MM</v>
          </cell>
          <cell r="C5000" t="str">
            <v>M</v>
          </cell>
          <cell r="D5000">
            <v>52.43</v>
          </cell>
          <cell r="E5000">
            <v>35.770000000000003</v>
          </cell>
        </row>
        <row r="5001">
          <cell r="A5001" t="str">
            <v>73839/014</v>
          </cell>
          <cell r="B5001" t="str">
            <v>ASSENTAMENTO DE TUBOS DE AÇO, COM JUNTA ELÁSTICA (COMPRIMENTO DE 6,00M) - DN 1100 MM</v>
          </cell>
          <cell r="C5001" t="str">
            <v>M</v>
          </cell>
          <cell r="D5001">
            <v>62.12</v>
          </cell>
          <cell r="E5001">
            <v>42.38</v>
          </cell>
        </row>
        <row r="5002">
          <cell r="A5002" t="str">
            <v>73839/015</v>
          </cell>
          <cell r="B5002" t="str">
            <v>ASSENTAMENTO DE TUBOS DE AÇO, COM JUNTA ELÁSTICA (COMPRIMENTO DE 6,00M) - DN 1200 MM</v>
          </cell>
          <cell r="C5002" t="str">
            <v>M</v>
          </cell>
          <cell r="D5002">
            <v>73.52</v>
          </cell>
          <cell r="E5002">
            <v>50.16</v>
          </cell>
        </row>
        <row r="5003">
          <cell r="A5003" t="str">
            <v>73752/001</v>
          </cell>
          <cell r="B5003" t="str">
            <v>SANITARIO COM VASO E CHUVEIRO PARA PESSOAL DE OBRA, COLETIVO DE 2 MODULOS E 4M2, PAREDES CHAPAS DE MADEIRA COMPENSADA PLASTIFICADA 10MM, TELHAS ONDULADAS DE 6MM DE FIBROCIMENTO, INCLUSIVE INSTALACAO E APARELHOS, REAPROVEITADO 2 VEZES (INSTALACOES E APARELHOS)</v>
          </cell>
          <cell r="C5003" t="str">
            <v>UN</v>
          </cell>
          <cell r="D5003">
            <v>5086.82</v>
          </cell>
          <cell r="E5003">
            <v>3470.34</v>
          </cell>
        </row>
        <row r="5004">
          <cell r="A5004" t="str">
            <v>73803/001</v>
          </cell>
          <cell r="B5004" t="str">
            <v>GALPAO ABERTO PARA OFICINA E DEPOSITO DE CANTEIRO DE OBRAS, EM MADEIRADE LEI</v>
          </cell>
          <cell r="C5004" t="str">
            <v>M2</v>
          </cell>
          <cell r="D5004">
            <v>278.06</v>
          </cell>
          <cell r="E5004">
            <v>189.7</v>
          </cell>
        </row>
        <row r="5005">
          <cell r="A5005" t="str">
            <v>73805/001</v>
          </cell>
          <cell r="B5005" t="str">
            <v>BARRACAO DE OBRA PARA ALOJAMENTO/ESCRITORIO, PISO EM PINHO 3A, PAREDESEM COMPENSADO 10MM, COBERTURA EM TELHA FIBROCIMENTO 6MM, INCLUSO INSTALACOES ELETRICAS E ESQUADRIAS. REAPROVEITADO 5 VEZES</v>
          </cell>
          <cell r="C5005" t="str">
            <v>M2</v>
          </cell>
          <cell r="D5005">
            <v>381.69</v>
          </cell>
          <cell r="E5005">
            <v>260.39999999999998</v>
          </cell>
        </row>
        <row r="5006">
          <cell r="A5006" t="str">
            <v>74210/001</v>
          </cell>
          <cell r="B5006" t="str">
            <v>BARRACAO PARA DEPOSITO EM TABUAS DE MADEIRA, COBERTURA EM FIBROCIMENTO4 MM,  INCLUSO PISO ARGAMASSA TRAÇO 1:6 (CIMENTO E AREIA)</v>
          </cell>
          <cell r="C5006" t="str">
            <v>M2</v>
          </cell>
          <cell r="D5006">
            <v>442.74</v>
          </cell>
          <cell r="E5006">
            <v>302.05</v>
          </cell>
        </row>
        <row r="5007">
          <cell r="A5007" t="str">
            <v>85253</v>
          </cell>
          <cell r="B5007" t="str">
            <v>GALPAO ABERTO EM CANTEIRO DE OBRA, COM ESTRUTURA EM MADEIRA (REAPROVEITAMENTO 3X) E TELHA ONDULADA 6MM, INCLUINDO PISO CIMENTADO COM PREPARODO TERRENO</v>
          </cell>
          <cell r="C5007" t="str">
            <v>M2</v>
          </cell>
          <cell r="D5007">
            <v>223.14</v>
          </cell>
          <cell r="E5007">
            <v>152.22999999999999</v>
          </cell>
        </row>
        <row r="5008">
          <cell r="A5008" t="str">
            <v>74209/001</v>
          </cell>
          <cell r="B5008" t="str">
            <v>PLACA DE OBRA EM CHAPA DE ACO GALVANIZADO</v>
          </cell>
          <cell r="C5008" t="str">
            <v>M2</v>
          </cell>
          <cell r="D5008">
            <v>454.28</v>
          </cell>
          <cell r="E5008">
            <v>309.92</v>
          </cell>
        </row>
        <row r="5009">
          <cell r="A5009" t="str">
            <v>73756/001</v>
          </cell>
          <cell r="B5009" t="str">
            <v>MONTAGEM / DESMONTAGEM DE USINA CONCRETO TIPO PAREDE C/SILOS HORIZONTAL P/3 AGREGADOS, INCLUSIVE MECANICO (PESADO)</v>
          </cell>
          <cell r="C5009" t="str">
            <v>UN</v>
          </cell>
          <cell r="D5009">
            <v>36645.089999999997</v>
          </cell>
          <cell r="E5009">
            <v>25000.06</v>
          </cell>
        </row>
        <row r="5010">
          <cell r="A5010" t="str">
            <v>73847/001</v>
          </cell>
          <cell r="B5010" t="str">
            <v>ALUGUEL CONTAINER/ESCRIT INCL INST ELET LARG=2,20 COMP=6,20MALT=2,50M CHAPA ACO C/NERV TRAPEZ FORRO C/ISOL TERMO/ACUSTICOCHASSIS REFORC PISO COMPENS NAVAL EXC TRANSP/CARGA/DESCARGA</v>
          </cell>
          <cell r="C5010" t="str">
            <v>MES</v>
          </cell>
          <cell r="D5010">
            <v>561.12</v>
          </cell>
          <cell r="E5010">
            <v>382.81</v>
          </cell>
        </row>
        <row r="5011">
          <cell r="A5011" t="str">
            <v>73847/002</v>
          </cell>
          <cell r="B5011" t="str">
            <v>ALUGUEL CONTAINER/ESCRIT/WC C/1 VASO/1 LAV/1 MIC/4 CHUV LARG=2,20M COMPR=6,20M ALT=2,50M CHAPA ACO NERV TRAPEZ FORROC/ISOL TERMO-ACUST CHASSIS REFORC PISO COMPENS NAVAL INCL INSTELETR/HIDRO-SANIT EXCL TRANSP/CARGA/DESCARGA</v>
          </cell>
          <cell r="C5011" t="str">
            <v>MES</v>
          </cell>
          <cell r="D5011">
            <v>782.17</v>
          </cell>
          <cell r="E5011">
            <v>533.61</v>
          </cell>
        </row>
        <row r="5012">
          <cell r="A5012" t="str">
            <v>73847/003</v>
          </cell>
          <cell r="B5012" t="str">
            <v>ALUGUEL CONTAINER/SANIT C/2 VASOS/1 LAVAT/1 MIC/4 CHUV LARG=</v>
          </cell>
          <cell r="C5012" t="str">
            <v>MES</v>
          </cell>
          <cell r="D5012">
            <v>895.25</v>
          </cell>
          <cell r="E5012">
            <v>610.76</v>
          </cell>
        </row>
        <row r="5013">
          <cell r="A5013" t="str">
            <v>73847/004</v>
          </cell>
          <cell r="B5013" t="str">
            <v>ALUGUEL CONTAINER/SANIT C/4 VASOS/1 LAVAT/1 MIC/4 CHUV LARG=2,20M COMPR=6,20M ALT=2,50M CHAPAS ACO C/NERV TRAPEZ FORRO C/ISOL TERMO-ACUST CHASSIS REFORC PISO COMPENS NAVAL INCL INST RAELETR/HIDRO-SANIT EXCL TRANSP/CARGA/DESCARGA</v>
          </cell>
          <cell r="C5013" t="str">
            <v>MES</v>
          </cell>
          <cell r="D5013">
            <v>1009.22</v>
          </cell>
          <cell r="E5013">
            <v>688.51</v>
          </cell>
        </row>
        <row r="5014">
          <cell r="A5014" t="str">
            <v>73847/005</v>
          </cell>
          <cell r="B5014" t="str">
            <v>ALUGUEL CONTAINER/SANIT C/7 VASOS/1 LAVAT/1 MIC LARG=2,20MCOMPR=6,20M ALT=2,50M CHAPA ACO NERV TRAPEZ FORRO C/ISOLTERMO-ACUST CHASSIS REFORC PISO COMPENS NAVAL INCL INST ELET/HIDRO-SANIT EXCL TRANSP/CARGA/DESCARGA</v>
          </cell>
          <cell r="C5014" t="str">
            <v>MES</v>
          </cell>
          <cell r="D5014">
            <v>1054.94</v>
          </cell>
          <cell r="E5014">
            <v>719.7</v>
          </cell>
        </row>
        <row r="5015">
          <cell r="A5015" t="str">
            <v>5631</v>
          </cell>
          <cell r="B5015" t="str">
            <v>ESCAVADEIRA HIDRÁULICA SOBRE ESTEIRAS, CAÇAMBA 0,80 M3, PESO OPERACIONAL 17 T, POTENCIA BRUTA 111 HP - CHP DIURNO. AF_06/2014</v>
          </cell>
          <cell r="C5015" t="str">
            <v>CHP</v>
          </cell>
          <cell r="D5015">
            <v>207.37</v>
          </cell>
          <cell r="E5015">
            <v>141.47</v>
          </cell>
        </row>
        <row r="5016">
          <cell r="A5016" t="str">
            <v>5678</v>
          </cell>
          <cell r="B5016" t="str">
            <v>RETROESCAVADEIRA SOBRE RODAS COM CARREGADEIRA, TRAÇÃO 4X4, POTÊNCIA LÍQ. 88 HP, CAÇAMBA CARREG. CAP. MÍN. 1 M3, CAÇAMBA RETRO CAP. 0,26 M3,PESO OPERACIONAL MÍN. 6.674 KG, PROFUNDIDADE ESCAVAÇÃO MÁX. 4,37 M - CHP DIURNO. AF_06/2014</v>
          </cell>
          <cell r="C5016" t="str">
            <v>CHP</v>
          </cell>
          <cell r="D5016">
            <v>145.61000000000001</v>
          </cell>
          <cell r="E5016">
            <v>99.34</v>
          </cell>
        </row>
        <row r="5017">
          <cell r="A5017" t="str">
            <v>5680</v>
          </cell>
          <cell r="B5017" t="str">
            <v>RETROESCAVADEIRA SOBRE RODAS COM CARREGADEIRA, TRAÇÃO 4X2, POTÊNCIA LÍQ. 79 HP, CAÇAMBA CARREG. CAP. MÍN. 1 M3, CAÇAMBA RETRO CAP. 0,20 M3,PESO OPERACIONAL MÍN. 6.570 KG, PROFUNDIDADE ESCAVAÇÃO MÁX. 4,37 M -CHP DIURNO. AF_06/2014</v>
          </cell>
          <cell r="C5017" t="str">
            <v>CHP</v>
          </cell>
          <cell r="D5017">
            <v>136.22999999999999</v>
          </cell>
          <cell r="E5017">
            <v>92.94</v>
          </cell>
        </row>
        <row r="5018">
          <cell r="A5018" t="str">
            <v>5682</v>
          </cell>
          <cell r="B5018" t="str">
            <v>ROLO COMPACTADOR VIBRATÓRIO, CILINDRO LISO, AUTO-PROPEL. 80HP, PESO MÁXIMO OPERACIONAL 8,1T - CHP DIURNO</v>
          </cell>
          <cell r="C5018" t="str">
            <v>CHP</v>
          </cell>
          <cell r="D5018">
            <v>205.52</v>
          </cell>
          <cell r="E5018">
            <v>140.21</v>
          </cell>
        </row>
        <row r="5019">
          <cell r="A5019" t="str">
            <v>5684</v>
          </cell>
          <cell r="B5019" t="str">
            <v>ROLO COMPACTADOR VIBRATÓRIO DE UM CILINDRO AÇO LISO, POTÊNCIA 80 HP, PESO OPERACIONAL MÁXIMO 8,1 T, IMPACTO DINÂMICO 16,15 / 9,5 T, LARGURADE TRABALHO 1,68 M - CHP DIURNO. AF_06/2014</v>
          </cell>
          <cell r="C5019" t="str">
            <v>CHP</v>
          </cell>
          <cell r="D5019">
            <v>144.31</v>
          </cell>
          <cell r="E5019">
            <v>98.45</v>
          </cell>
        </row>
        <row r="5020">
          <cell r="A5020" t="str">
            <v>5686</v>
          </cell>
          <cell r="B5020" t="str">
            <v>ROLO COMPACTADOR VIBRATÓRIO, TANDEM, AUTO PROPEL., CILINDRO LISO DE AÇO, 40HP - 4,4T, IMPACTO DINÂMICO 3,1T- VU 5 ANOS - CHP DIURNO.</v>
          </cell>
          <cell r="C5020" t="str">
            <v>CHP</v>
          </cell>
          <cell r="D5020">
            <v>120.75</v>
          </cell>
          <cell r="E5020">
            <v>82.38</v>
          </cell>
        </row>
        <row r="5021">
          <cell r="A5021" t="str">
            <v>5689</v>
          </cell>
          <cell r="B5021" t="str">
            <v>GRADE DE DISCO CONTROLE REMOTO REBOCÁVEL, COM 24 DISCOS 24  X 6 MM COMPNEUS PARA TRANSPORTE - CHP DIURNO. AF_06/2014</v>
          </cell>
          <cell r="C5021" t="str">
            <v>CHP</v>
          </cell>
          <cell r="D5021">
            <v>6.36</v>
          </cell>
          <cell r="E5021">
            <v>4.34</v>
          </cell>
        </row>
        <row r="5022">
          <cell r="A5022" t="str">
            <v>5761</v>
          </cell>
          <cell r="B5022" t="str">
            <v>CAMINHAO PIPA 6000L TOCO, 162CV - 7,5T (VU=6ANOS) (INCLUI TANQUE DE ACO PARA TRANSPORTE DE AGUA E MOTOBOMBA CENTRIFUGA A GASOLINA 3,5CV) - CUSTO HORARIO PRODUTIVO DIURNO</v>
          </cell>
          <cell r="C5022" t="str">
            <v>CHP</v>
          </cell>
          <cell r="D5022">
            <v>210.62</v>
          </cell>
          <cell r="E5022">
            <v>143.69</v>
          </cell>
        </row>
        <row r="5023">
          <cell r="A5023" t="str">
            <v>5795</v>
          </cell>
          <cell r="B5023" t="str">
            <v>MARTELETE OU ROMPEDOR PNEUMÁTICO MANUAL 28KG, FREQUENCIA DE IMPACTO 1230/MINUTO - CHP DIURNO</v>
          </cell>
          <cell r="C5023" t="str">
            <v>CHP</v>
          </cell>
          <cell r="D5023">
            <v>30.09</v>
          </cell>
          <cell r="E5023">
            <v>20.53</v>
          </cell>
        </row>
        <row r="5024">
          <cell r="A5024" t="str">
            <v>5808</v>
          </cell>
          <cell r="B5024" t="str">
            <v>USINA DE ASFALTO A QUENTE FIXA CAP.40/80 TON/H - CHP DIURNO</v>
          </cell>
          <cell r="C5024" t="str">
            <v>CHP</v>
          </cell>
          <cell r="D5024">
            <v>710.75</v>
          </cell>
          <cell r="E5024">
            <v>484.89</v>
          </cell>
        </row>
        <row r="5025">
          <cell r="A5025" t="str">
            <v>5811</v>
          </cell>
          <cell r="B5025" t="str">
            <v>CAMINHAO BASCULANTE, 6M3,12T - 162HP (VU=5ANOS) - CHP DIURNO</v>
          </cell>
          <cell r="C5025" t="str">
            <v>CHP</v>
          </cell>
          <cell r="D5025">
            <v>198.4</v>
          </cell>
          <cell r="E5025">
            <v>135.35</v>
          </cell>
        </row>
        <row r="5026">
          <cell r="A5026" t="str">
            <v>5823</v>
          </cell>
          <cell r="B5026" t="str">
            <v>USINA DE CONCRETO FIXA CAPACIDADE 90/120 M³, 63HP - CHP DIURNO</v>
          </cell>
          <cell r="C5026" t="str">
            <v>CHP</v>
          </cell>
          <cell r="D5026">
            <v>179.02</v>
          </cell>
          <cell r="E5026">
            <v>122.13</v>
          </cell>
        </row>
        <row r="5027">
          <cell r="A5027" t="str">
            <v>5824</v>
          </cell>
          <cell r="B5027" t="str">
            <v>CAMINHAO CARROCERIA ABERTA,EM MADEIRA, TOCO, 170CV - 11T (VU=6ANOS) -CUSTO HORÁRIO DE PRODUÇÃO DIURNA</v>
          </cell>
          <cell r="C5027" t="str">
            <v>CHP</v>
          </cell>
          <cell r="D5027">
            <v>178.12</v>
          </cell>
          <cell r="E5027">
            <v>121.52</v>
          </cell>
        </row>
        <row r="5028">
          <cell r="A5028" t="str">
            <v>5835</v>
          </cell>
          <cell r="B5028" t="str">
            <v>VIBROACABADORA DE ASFALTO SOBRE ESTEIRAS, LARGURA DE PAVIMENTAÇÃO 1,90M A 5,30 M, POTÊNCIA 105 HP CAPACIDADE 450 T/H - CHP DIURNO. AF_11/2014</v>
          </cell>
          <cell r="C5028" t="str">
            <v>CHP</v>
          </cell>
          <cell r="D5028">
            <v>267.98</v>
          </cell>
          <cell r="E5028">
            <v>182.82</v>
          </cell>
        </row>
        <row r="5029">
          <cell r="A5029" t="str">
            <v>5839</v>
          </cell>
          <cell r="B5029" t="str">
            <v>VASSOURA MECÂNICA REBOCÁVEL COM ESCOVA CILÍNDRICA, LARGURA ÚTIL DE VARRIMENTO DE 2,44 M - CHP DIURNO. AF_06/2014</v>
          </cell>
          <cell r="C5029" t="str">
            <v>CHP</v>
          </cell>
          <cell r="D5029">
            <v>6.58</v>
          </cell>
          <cell r="E5029">
            <v>4.49</v>
          </cell>
        </row>
        <row r="5030">
          <cell r="A5030" t="str">
            <v>5843</v>
          </cell>
          <cell r="B5030" t="str">
            <v>TRATOR DE PNEUS, POTÊNCIA 122 CV, TRAÇÃO 4X4, PESO COM LASTRO DE 4.510KG - CHP DIURNO. AF_06/2014</v>
          </cell>
          <cell r="C5030" t="str">
            <v>CHP</v>
          </cell>
          <cell r="D5030">
            <v>144.54</v>
          </cell>
          <cell r="E5030">
            <v>98.61</v>
          </cell>
        </row>
        <row r="5031">
          <cell r="A5031" t="str">
            <v>5847</v>
          </cell>
          <cell r="B5031" t="str">
            <v>TRATOR DE ESTEIRAS, POTÊNCIA 170 HP, PESO OPERACIONAL 19 T, CAÇAMBA 5,2 M3 - CHP DIURNO. AF_06/2014</v>
          </cell>
          <cell r="C5031" t="str">
            <v>CHP</v>
          </cell>
          <cell r="D5031">
            <v>368.99</v>
          </cell>
          <cell r="E5031">
            <v>251.73</v>
          </cell>
        </row>
        <row r="5032">
          <cell r="A5032" t="str">
            <v>5851</v>
          </cell>
          <cell r="B5032" t="str">
            <v>TRATOR DE ESTEIRAS, POTÊNCIA 150 HP, PESO OPERACIONAL 16,7 T, COM RODAMOTRIZ ELEVADA E LÂMINA 3,18 M3 - CHP DIURNO. AF_06/2014</v>
          </cell>
          <cell r="C5032" t="str">
            <v>CHP</v>
          </cell>
          <cell r="D5032">
            <v>355.22</v>
          </cell>
          <cell r="E5032">
            <v>242.34</v>
          </cell>
        </row>
        <row r="5033">
          <cell r="A5033" t="str">
            <v>5855</v>
          </cell>
          <cell r="B5033" t="str">
            <v>TRATOR DE ESTEIRAS, POTÊNCIA 347 HP, PESO OPERACIONAL 38,5 T, COM LÂMINA 8,70 M3 - CHP DIURNO. AF_06/2014</v>
          </cell>
          <cell r="C5033" t="str">
            <v>CHP</v>
          </cell>
          <cell r="D5033">
            <v>947.55</v>
          </cell>
          <cell r="E5033">
            <v>646.44000000000005</v>
          </cell>
        </row>
        <row r="5034">
          <cell r="A5034" t="str">
            <v>5863</v>
          </cell>
          <cell r="B5034" t="str">
            <v>ROLO COMPACTADOR VIBRATÓRIO REBOCÁVEL AÇO LISO, PESO 4,7T, IMPACTO DIN</v>
          </cell>
          <cell r="C5034" t="str">
            <v>CHP</v>
          </cell>
          <cell r="D5034">
            <v>115.83</v>
          </cell>
          <cell r="E5034">
            <v>79.02</v>
          </cell>
        </row>
        <row r="5035">
          <cell r="A5035" t="str">
            <v>5867</v>
          </cell>
          <cell r="B5035" t="str">
            <v>ROLO COMPACTADOR VIBRATÓRIO TANDEM AÇO LISO, POTÊNCIA 58 HP, PESO SEM/COM LASTRO 6,5 / 9,4 T, LARGURA DE TRABALHO 1,2 M - CHP DIURNO. AF_06/2014</v>
          </cell>
          <cell r="C5035" t="str">
            <v>CHP</v>
          </cell>
          <cell r="D5035">
            <v>124.42</v>
          </cell>
          <cell r="E5035">
            <v>84.88</v>
          </cell>
        </row>
        <row r="5036">
          <cell r="A5036" t="str">
            <v>5871</v>
          </cell>
          <cell r="B5036" t="str">
            <v>ROLO COMPACTADOR DE PNEUS ESTÁTICO PARA ASFALTO, PRESSÃO VARIÁVEL, POTÊNCIA 99HP, PESO OPERACIONAL SEM/COM LASTRO 8,3/21,0 T - CHP DIURNO</v>
          </cell>
          <cell r="C5036" t="str">
            <v>CHP</v>
          </cell>
          <cell r="D5036">
            <v>239.78</v>
          </cell>
          <cell r="E5036">
            <v>163.58000000000001</v>
          </cell>
        </row>
        <row r="5037">
          <cell r="A5037" t="str">
            <v>5875</v>
          </cell>
          <cell r="B5037" t="str">
            <v>RETROESCAVADEIRA SOBRE RODAS COM CARREGADEIRA, TRAÇÃO 4X4, POTÊNCIA LÍQ. 72 HP, CAÇAMBA CARREG. CAP. MÍN. 0,79 M3, CAÇAMBA RETRO CAP. 0,18 M3, PESO OPERACIONAL MÍN. 7.140 KG, PROFUNDIDADE ESCAVAÇÃO MÁX. 4,50 M- CHP DIURNO. AF_06/2014</v>
          </cell>
          <cell r="C5037" t="str">
            <v>CHP</v>
          </cell>
          <cell r="D5037">
            <v>135.29</v>
          </cell>
          <cell r="E5037">
            <v>92.3</v>
          </cell>
        </row>
        <row r="5038">
          <cell r="A5038" t="str">
            <v>5879</v>
          </cell>
          <cell r="B5038" t="str">
            <v>ROLO COMPACTADOR VIBRATÓRIO PÉ DE CARNEIRO, OPERADO POR CONTROLE REMOTO, POTÊNCIA 17HP, PESO OPERACIONAL 1,65T - CHP DIURNO</v>
          </cell>
          <cell r="C5038" t="str">
            <v>CHP</v>
          </cell>
          <cell r="D5038">
            <v>11.17</v>
          </cell>
          <cell r="E5038">
            <v>7.62</v>
          </cell>
        </row>
        <row r="5039">
          <cell r="A5039" t="str">
            <v>5882</v>
          </cell>
          <cell r="B5039" t="str">
            <v>USINA DE LAMA ASFÁLTICA, PROD 30 A 50 T/H, SILO DE AGREGADO 7 M3, RESERVATÓRIOS PARA EMULSÃO E ÁGUA DE 2,3 M3 CADA, MISTURADOR TIPO PUG MILLA SER MONTADO SOBRE CAMINHÃO - CHP DIURNO. AF_10/2014</v>
          </cell>
          <cell r="C5039" t="str">
            <v>CHP</v>
          </cell>
          <cell r="D5039">
            <v>76.319999999999993</v>
          </cell>
          <cell r="E5039">
            <v>52.07</v>
          </cell>
        </row>
        <row r="5040">
          <cell r="A5040" t="str">
            <v>5886</v>
          </cell>
          <cell r="B5040" t="str">
            <v>CAMINHAO PIPA FORD F12000 6000L 162CV C/BOMBA GASOLINA - CHP DIURNO</v>
          </cell>
          <cell r="C5040" t="str">
            <v>CHP</v>
          </cell>
          <cell r="D5040">
            <v>179.02</v>
          </cell>
          <cell r="E5040">
            <v>122.13</v>
          </cell>
        </row>
        <row r="5041">
          <cell r="A5041" t="str">
            <v>5890</v>
          </cell>
          <cell r="B5041" t="str">
            <v>CAMINHAO TOCO, 177CV - 14T (VU=6ANOS) (NAO INCLUI CARROCERIA) - CUSTOHORARIO PRODUTIVO DIURNO</v>
          </cell>
          <cell r="C5041" t="str">
            <v>CHP</v>
          </cell>
          <cell r="D5041">
            <v>192.77</v>
          </cell>
          <cell r="E5041">
            <v>131.51</v>
          </cell>
        </row>
        <row r="5042">
          <cell r="A5042" t="str">
            <v>5894</v>
          </cell>
          <cell r="B5042" t="str">
            <v>CAMINHAO TOCO, 170CV - 11T (VU=6ANOS) (NAO INCLUI CARROCERIA) - CUSTOHORARIO PRODUTIVO DIURNO</v>
          </cell>
          <cell r="C5042" t="str">
            <v>CHP</v>
          </cell>
          <cell r="D5042">
            <v>186.11</v>
          </cell>
          <cell r="E5042">
            <v>126.97</v>
          </cell>
        </row>
        <row r="5043">
          <cell r="A5043" t="str">
            <v>5901</v>
          </cell>
          <cell r="B5043" t="str">
            <v>CAMINHAO PIPA 10000L TRUCADO, 208CV - 21,1T (VU=6ANOS) (INCLUI TANQUEDE ACO PARA TRANSPORTE DE AGUA E MOTOBOMBA CENTRIFUGA A GASOLINA 3,5CV) - CUSTO HORARIO PRODUTIVO DIURNO</v>
          </cell>
          <cell r="C5043" t="str">
            <v>CHP</v>
          </cell>
          <cell r="D5043">
            <v>203.69</v>
          </cell>
          <cell r="E5043">
            <v>138.96</v>
          </cell>
        </row>
        <row r="5044">
          <cell r="A5044" t="str">
            <v>5905</v>
          </cell>
          <cell r="B5044" t="str">
            <v>DISTRIBUIDOR DE AGREGADO TIPO DOSADOR REBOCAVEL  COM 4 PNEUS COM LARGURA 3,66 M - CHP DIURNO</v>
          </cell>
          <cell r="C5044" t="str">
            <v>CHP</v>
          </cell>
          <cell r="D5044">
            <v>11.2</v>
          </cell>
          <cell r="E5044">
            <v>7.64</v>
          </cell>
        </row>
        <row r="5045">
          <cell r="A5045" t="str">
            <v>5909</v>
          </cell>
          <cell r="B5045" t="str">
            <v>ESPARGIDOR DE ASFALTO PRESSURIZADO COM TANQUE DE 2500 L, REBOCÁVEL COMMOTOR A GASOLINA POTÊNCIA 3,4 HP - CHP DIURNO. AF_07/2014</v>
          </cell>
          <cell r="C5045" t="str">
            <v>CHP</v>
          </cell>
          <cell r="D5045">
            <v>26.99</v>
          </cell>
          <cell r="E5045">
            <v>18.41</v>
          </cell>
        </row>
        <row r="5046">
          <cell r="A5046" t="str">
            <v>5913</v>
          </cell>
          <cell r="B5046" t="str">
            <v>ESPARGIDOR DE ASFALTO PRESSURIZADO, TANQUE 6 M3 COM ISOLAÇÃO TÉRMICA,</v>
          </cell>
          <cell r="C5046" t="str">
            <v>CHP</v>
          </cell>
          <cell r="D5046">
            <v>74.36</v>
          </cell>
          <cell r="E5046">
            <v>50.73</v>
          </cell>
        </row>
        <row r="5047">
          <cell r="A5047" t="str">
            <v>5921</v>
          </cell>
          <cell r="B5047" t="str">
            <v>GRADE DE DISCO REBOCÁVEL COM 20 DISCOS 24" X 6 MM COM PNEUS PARA TRANSPORTE - CHP DIURNO. AF_06/2014</v>
          </cell>
          <cell r="C5047" t="str">
            <v>CHP</v>
          </cell>
          <cell r="D5047">
            <v>5</v>
          </cell>
          <cell r="E5047">
            <v>3.41</v>
          </cell>
        </row>
        <row r="5048">
          <cell r="A5048" t="str">
            <v>5924</v>
          </cell>
          <cell r="B5048" t="str">
            <v>LANCA ELEVATORIA TELESCOPICA DE ACIONAMENTO HIDRAULICO, CAPACIDADE DECARGA 30.000 KG, COM CESTO, MONTADA SOBRE CAMINHAO TRUCADO - CHP DIURNO</v>
          </cell>
          <cell r="C5048" t="str">
            <v>CHP</v>
          </cell>
          <cell r="D5048">
            <v>603.28</v>
          </cell>
          <cell r="E5048">
            <v>411.57</v>
          </cell>
        </row>
        <row r="5049">
          <cell r="A5049" t="str">
            <v>5928</v>
          </cell>
          <cell r="B5049" t="str">
            <v>GUINDAUTO HIDRÁULICO, CAP. MÁX. CARGA 3.300 KG, MOMENTO MÁX. CARGA 5,8TM, ALCANCE MÁX. HORIZONTAL 7,60 M, MONTADO SOBRE CAMINHÃO TOCO POTÊNCIA 170 CV, INCLUSIVE CARROCERIA FIXA ABERTA DE MADEIRA - CHP DIURNO</v>
          </cell>
          <cell r="C5049" t="str">
            <v>CHP</v>
          </cell>
          <cell r="D5049">
            <v>181.85</v>
          </cell>
          <cell r="E5049">
            <v>124.06</v>
          </cell>
        </row>
        <row r="5050">
          <cell r="A5050" t="str">
            <v>5932</v>
          </cell>
          <cell r="B5050" t="str">
            <v>MOTONIVELADORA POTÊNCIA BÁSICA LÍQUIDA (PRIMEIRA MARCHA) 125 HP, PESOBRUTO 13032 KG, LARGURA DA LÂMINA DE 3,7 M - CHP DIURNO. AF_06/2014</v>
          </cell>
          <cell r="C5050" t="str">
            <v>CHP</v>
          </cell>
          <cell r="D5050">
            <v>258.22000000000003</v>
          </cell>
          <cell r="E5050">
            <v>176.16</v>
          </cell>
        </row>
        <row r="5051">
          <cell r="A5051" t="str">
            <v>5940</v>
          </cell>
          <cell r="B5051" t="str">
            <v>PÁ CARREGADEIRA SOBRE RODAS, POTÊNCIA LÍQUIDA 128 HP, CAPACIDADE DA CAÇAMBA 1,7 A 2,8 M3, PESO OPERACIONAL 11632 KG - CHP DIURNO. AF_06/2014</v>
          </cell>
          <cell r="C5051" t="str">
            <v>CHP</v>
          </cell>
          <cell r="D5051">
            <v>203.12</v>
          </cell>
          <cell r="E5051">
            <v>138.57</v>
          </cell>
        </row>
        <row r="5052">
          <cell r="A5052" t="str">
            <v>5944</v>
          </cell>
          <cell r="B5052" t="str">
            <v>PÁ CARREGADEIRA SOBRE RODAS, POTÊNCIA 197 HP, CAPACIDADE DA CAÇAMBA 2,5 A 3,5 M3, PESO OPERACIONAL 18338 KG - CHP DIURNO. AF_06/2014</v>
          </cell>
          <cell r="C5052" t="str">
            <v>CHP</v>
          </cell>
          <cell r="D5052">
            <v>288.45</v>
          </cell>
          <cell r="E5052">
            <v>196.79</v>
          </cell>
        </row>
        <row r="5053">
          <cell r="A5053" t="str">
            <v>5948</v>
          </cell>
          <cell r="B5053" t="str">
            <v>ROLO COMPACTADOR VIBRATORIO DE UM CILINDRO LISO DE ACO, POTENCIA 80 HP, PESO OPERACIONAL MAXIMO 8,5 T, LARGURA TRABALHO 1,676 M - CHP DIURNO. AF_06/2014</v>
          </cell>
          <cell r="C5053" t="str">
            <v>CHP</v>
          </cell>
          <cell r="D5053">
            <v>150.02000000000001</v>
          </cell>
          <cell r="E5053">
            <v>102.35</v>
          </cell>
        </row>
        <row r="5054">
          <cell r="A5054" t="str">
            <v>5953</v>
          </cell>
          <cell r="B5054" t="str">
            <v>COMPRESSOR DE AR REBOCAVEL, DESCARGA LIVRE EFETIVA 180PCM, PRESSAO DETRABALHO 102 PSI, MOTOR A DIESEL 89CV - CUSTO HORARIO PRODUTIVO DIURNO</v>
          </cell>
          <cell r="C5054" t="str">
            <v>CHP</v>
          </cell>
          <cell r="D5054">
            <v>97.92</v>
          </cell>
          <cell r="E5054">
            <v>66.8</v>
          </cell>
        </row>
        <row r="5055">
          <cell r="A5055" t="str">
            <v>6174</v>
          </cell>
          <cell r="B5055" t="str">
            <v>CAMINHAO BASCULANTE - 5,0M3 - 170HP,11,24T (VU=5ANOS) - CHP DIURNO</v>
          </cell>
          <cell r="C5055" t="str">
            <v>CHP</v>
          </cell>
          <cell r="D5055">
            <v>192.71</v>
          </cell>
          <cell r="E5055">
            <v>131.47</v>
          </cell>
        </row>
        <row r="5056">
          <cell r="A5056" t="str">
            <v>6236</v>
          </cell>
          <cell r="B5056" t="str">
            <v>TRATOR DE ESTEIRAS COM LAMINA - POTENCIA 305 HP - PESO OPERACIONAL 37T (VU=10ANOS) - CHP DIURNO</v>
          </cell>
          <cell r="C5056" t="str">
            <v>CHP</v>
          </cell>
          <cell r="D5056">
            <v>867.08</v>
          </cell>
          <cell r="E5056">
            <v>591.54</v>
          </cell>
        </row>
        <row r="5057">
          <cell r="A5057" t="str">
            <v>6250</v>
          </cell>
          <cell r="B5057" t="str">
            <v>TRATOR DE ESTEIRAS CATERPILLAR D6 153HP (VU=10AN0S) - CHP DIURNO</v>
          </cell>
          <cell r="C5057" t="str">
            <v>CHP</v>
          </cell>
          <cell r="D5057">
            <v>330.66</v>
          </cell>
          <cell r="E5057">
            <v>225.58</v>
          </cell>
        </row>
        <row r="5058">
          <cell r="A5058" t="str">
            <v>6256</v>
          </cell>
          <cell r="B5058" t="str">
            <v>CAMINHAO BASCULANTE 204CV (VU=7ANOS/14.000H) - CHP DIURNO</v>
          </cell>
          <cell r="C5058" t="str">
            <v>CHP</v>
          </cell>
          <cell r="D5058">
            <v>252.66</v>
          </cell>
          <cell r="E5058">
            <v>172.37</v>
          </cell>
        </row>
        <row r="5059">
          <cell r="A5059" t="str">
            <v>6259</v>
          </cell>
          <cell r="B5059" t="str">
            <v>CAMINHAO PIPA 6000L TOCO, 162CV - 7,5T (VU=6ANOS) (INCLUI TANQUE DE ACO PARA TRANSPORTE DE AGUA) - CUSTO HORARIO PRODUTIVO DIURNO</v>
          </cell>
          <cell r="C5059" t="str">
            <v>CHP</v>
          </cell>
          <cell r="D5059">
            <v>148.44</v>
          </cell>
          <cell r="E5059">
            <v>101.27</v>
          </cell>
        </row>
        <row r="5060">
          <cell r="A5060" t="str">
            <v>6388</v>
          </cell>
          <cell r="B5060" t="str">
            <v>MAQUINA SOLDA ARCO 375A DIESEL 33CV CHP DIURNO EXCLUSIVE OPERADOR</v>
          </cell>
          <cell r="C5060" t="str">
            <v>H</v>
          </cell>
          <cell r="D5060">
            <v>68.12</v>
          </cell>
          <cell r="E5060">
            <v>46.47</v>
          </cell>
        </row>
        <row r="5061">
          <cell r="A5061" t="str">
            <v>6878</v>
          </cell>
          <cell r="B5061" t="str">
            <v>CAMINHAO BASCULANTE 4,0M3 TOCO 162CV PBT=11800KG - CHP DIURNO</v>
          </cell>
          <cell r="C5061" t="str">
            <v>CHP</v>
          </cell>
          <cell r="D5061">
            <v>189.78</v>
          </cell>
          <cell r="E5061">
            <v>129.47</v>
          </cell>
        </row>
        <row r="5062">
          <cell r="A5062" t="str">
            <v>6879</v>
          </cell>
          <cell r="B5062" t="str">
            <v>ROLO COMPACTADOR DE PNEUS ESTÁTICO, PRESSÃO VARIÁVEL, POTÊNCIA 111 HP,PESO SEM/COM LASTRO 9,5 / 26 T, LARGURA DE TRABALHO 1,90 M - CHP DIURNO. AF_07/2014</v>
          </cell>
          <cell r="C5062" t="str">
            <v>CHP</v>
          </cell>
          <cell r="D5062">
            <v>177.92</v>
          </cell>
          <cell r="E5062">
            <v>121.38</v>
          </cell>
        </row>
        <row r="5063">
          <cell r="A5063" t="str">
            <v>7006</v>
          </cell>
          <cell r="B5063" t="str">
            <v>EXTRUSORA DE GUIAS E SARJETAS 14HP - CHP</v>
          </cell>
          <cell r="C5063" t="str">
            <v>CHP</v>
          </cell>
          <cell r="D5063">
            <v>22.38</v>
          </cell>
          <cell r="E5063">
            <v>15.27</v>
          </cell>
        </row>
        <row r="5064">
          <cell r="A5064" t="str">
            <v>7012</v>
          </cell>
          <cell r="B5064" t="str">
            <v>VEICULO UTILITARIO TIPO PICK-UP A GASOLINA COM 56,8CV - CHP</v>
          </cell>
          <cell r="C5064" t="str">
            <v>CHP</v>
          </cell>
          <cell r="D5064">
            <v>129.96</v>
          </cell>
          <cell r="E5064">
            <v>88.66</v>
          </cell>
        </row>
        <row r="5065">
          <cell r="A5065" t="str">
            <v>7018</v>
          </cell>
          <cell r="B5065" t="str">
            <v>DISTRIBUIDOR DE BETUME 6000L 56CV SOB PRESSAO MONTADO SOBRE CHASSIS DECAMINHAO - CHP</v>
          </cell>
          <cell r="C5065" t="str">
            <v>CHP</v>
          </cell>
          <cell r="D5065">
            <v>239.28</v>
          </cell>
          <cell r="E5065">
            <v>163.24</v>
          </cell>
        </row>
        <row r="5066">
          <cell r="A5066" t="str">
            <v>7030</v>
          </cell>
          <cell r="B5066" t="str">
            <v>TANQUE DE ASFALTO ESTACIONÁRIO COM SERPENTINA, CAPACIDADE 30.000 L - CHP DIURNO. AF_06/2014</v>
          </cell>
          <cell r="C5066" t="str">
            <v>CHP</v>
          </cell>
          <cell r="D5066">
            <v>189.25</v>
          </cell>
          <cell r="E5066">
            <v>129.11000000000001</v>
          </cell>
        </row>
        <row r="5067">
          <cell r="A5067" t="str">
            <v>7042</v>
          </cell>
          <cell r="B5067" t="str">
            <v>MOTOBOMBA TRASH (PARA ÁGUA SUJA) AUTO ESCORVANTE, MOTOR GASOLINA DE 6,41 HP, DIÂMETROS DE SUCÇÃO X RECALQUE: 3 X 3, HM/Q = 10 MCA / 60 M3/H A 23 MCA / 0 M3/H - CHP DIURNO. AF_10/2014</v>
          </cell>
          <cell r="C5067" t="str">
            <v>CHP</v>
          </cell>
          <cell r="D5067">
            <v>7.64</v>
          </cell>
          <cell r="E5067">
            <v>5.21</v>
          </cell>
        </row>
        <row r="5068">
          <cell r="A5068" t="str">
            <v>7049</v>
          </cell>
          <cell r="B5068" t="str">
            <v>ROLO COMPACTADOR PE DE CARNEIRO VIBRATORIO, POTENCIA 125 HP, PESO OPERACIONAL SEM/COM LASTRO 11,95 / 13,30 T, IMPACTO DINAMICO 38,5 / 22,5 T, LARGURA DE TRABALHO 2,15 M - CHP DIURNO. AF_06/2014</v>
          </cell>
          <cell r="C5068" t="str">
            <v>CHP</v>
          </cell>
          <cell r="D5068">
            <v>192.15</v>
          </cell>
          <cell r="E5068">
            <v>131.09</v>
          </cell>
        </row>
        <row r="5069">
          <cell r="A5069" t="str">
            <v>67826</v>
          </cell>
          <cell r="B5069" t="str">
            <v>CAMINHAO BASCULANTE -4,0 M3 - 152CV - 8,5T (CHP)</v>
          </cell>
          <cell r="C5069" t="str">
            <v>CHP</v>
          </cell>
          <cell r="D5069">
            <v>206.43</v>
          </cell>
          <cell r="E5069">
            <v>140.83000000000001</v>
          </cell>
        </row>
        <row r="5070">
          <cell r="A5070" t="str">
            <v>73306</v>
          </cell>
          <cell r="B5070" t="str">
            <v>CAMINHAO BASCULANTE (TOCO) 5 M3, MOTOR DIESEL, 132CV, COM MOTORISTA, CHP.</v>
          </cell>
          <cell r="C5070" t="str">
            <v>H</v>
          </cell>
          <cell r="D5070">
            <v>157.66</v>
          </cell>
          <cell r="E5070">
            <v>107.56</v>
          </cell>
        </row>
        <row r="5071">
          <cell r="A5071" t="str">
            <v>73408</v>
          </cell>
          <cell r="B5071" t="str">
            <v>DISTRIBUIDOR DE AGREGADOS AUTOPROPELIDO, CAP 3 M3, A DIESEL, 6 CC, 140CV, CHP</v>
          </cell>
          <cell r="C5071" t="str">
            <v>CHP</v>
          </cell>
          <cell r="D5071">
            <v>165.03</v>
          </cell>
          <cell r="E5071">
            <v>112.59</v>
          </cell>
        </row>
        <row r="5072">
          <cell r="A5072" t="str">
            <v>73412</v>
          </cell>
          <cell r="B5072" t="str">
            <v>CUSTO HORARIO PRODUTIVO DIURNO - COMPRESSOR ATLAS COPCO - XA80 170 PCM80 HP</v>
          </cell>
          <cell r="C5072" t="str">
            <v>CHP</v>
          </cell>
          <cell r="D5072">
            <v>110.76</v>
          </cell>
          <cell r="E5072">
            <v>75.56</v>
          </cell>
        </row>
        <row r="5073">
          <cell r="A5073" t="str">
            <v>73417</v>
          </cell>
          <cell r="B5073" t="str">
            <v>GRUPO GERADOR 150 KVA- CHP</v>
          </cell>
          <cell r="C5073" t="str">
            <v>CHP</v>
          </cell>
          <cell r="D5073">
            <v>144.59</v>
          </cell>
          <cell r="E5073">
            <v>98.64</v>
          </cell>
        </row>
        <row r="5074">
          <cell r="A5074" t="str">
            <v>73436</v>
          </cell>
          <cell r="B5074" t="str">
            <v>ROLO COMPACTADOR VIBRATORIO PE DE CARNEIRO PARA SOLOS, POTENCIA 80HP,PESO MÁXIMO OPERACIONAL 8,8T</v>
          </cell>
          <cell r="C5074" t="str">
            <v>CHP</v>
          </cell>
          <cell r="D5074">
            <v>315.45</v>
          </cell>
          <cell r="E5074">
            <v>215.21</v>
          </cell>
        </row>
        <row r="5075">
          <cell r="A5075" t="str">
            <v>73467</v>
          </cell>
          <cell r="B5075" t="str">
            <v>CUSTO HORARIO PRODUTIVO DIURNO - CAMINHAO CARROCERIA MERCEDES BENZ -</v>
          </cell>
          <cell r="C5075" t="str">
            <v>CHP</v>
          </cell>
          <cell r="D5075">
            <v>221.25</v>
          </cell>
          <cell r="E5075">
            <v>150.94</v>
          </cell>
        </row>
        <row r="5076">
          <cell r="A5076" t="str">
            <v>73480</v>
          </cell>
          <cell r="B5076" t="str">
            <v>CUSTO HORARIO PRODUTIVO - GUINDASTE MUNK 640/18 - 8T S/CAMINHAO MERCE-DES BENZ 1418/51 - 184 HP</v>
          </cell>
          <cell r="C5076" t="str">
            <v>H</v>
          </cell>
          <cell r="D5076">
            <v>188.02</v>
          </cell>
          <cell r="E5076">
            <v>128.27000000000001</v>
          </cell>
        </row>
        <row r="5077">
          <cell r="A5077" t="str">
            <v>73502</v>
          </cell>
          <cell r="B5077" t="str">
            <v>CUSTO HORARIO PRODUTIVO DIURNO - GUINDASTE AUTOPROPELIDO MADAL -MD 10A 45 HP</v>
          </cell>
          <cell r="C5077" t="str">
            <v>CHP</v>
          </cell>
          <cell r="D5077">
            <v>182.08</v>
          </cell>
          <cell r="E5077">
            <v>124.22</v>
          </cell>
        </row>
        <row r="5078">
          <cell r="A5078" t="str">
            <v>73536</v>
          </cell>
          <cell r="B5078" t="str">
            <v>MOTOBOMBA CENTRÍFUGA, MOTOR A GASOLINA, POTÊNCIA 5,42 HP, BOCAIS 1 1/2X 1, DIÂMETRO ROTOR 143 MM HM/Q = 6 MCA / 16,8 M3/H A 38 MCA / 6,6M3/H - CHP DIURNO. AF_06/2014</v>
          </cell>
          <cell r="C5078" t="str">
            <v>CHP</v>
          </cell>
          <cell r="D5078">
            <v>6.43</v>
          </cell>
          <cell r="E5078">
            <v>4.3899999999999997</v>
          </cell>
        </row>
        <row r="5079">
          <cell r="A5079" t="str">
            <v>73538</v>
          </cell>
          <cell r="B5079" t="str">
            <v>MAQUINA DE DEMARCAR FAIXAS AUTOPROP. - CHP</v>
          </cell>
          <cell r="C5079" t="str">
            <v>CHP</v>
          </cell>
          <cell r="D5079">
            <v>223.01</v>
          </cell>
          <cell r="E5079">
            <v>152.13999999999999</v>
          </cell>
        </row>
        <row r="5080">
          <cell r="A5080" t="str">
            <v>73585</v>
          </cell>
          <cell r="B5080" t="str">
            <v>CAMINHAO CARROCERIA FIXA FORD F-12000 12T / 142CV</v>
          </cell>
          <cell r="C5080" t="str">
            <v>CHP</v>
          </cell>
          <cell r="D5080">
            <v>197.16</v>
          </cell>
          <cell r="E5080">
            <v>134.51</v>
          </cell>
        </row>
        <row r="5081">
          <cell r="A5081" t="str">
            <v>73586</v>
          </cell>
          <cell r="B5081" t="str">
            <v>CUSTO HORARIO PRODUTIVO DIURNO - TRATOR DE ESTEIRAS CATERPILLARD6D PS - 163 6A - 140 HP</v>
          </cell>
          <cell r="C5081" t="str">
            <v>CHP</v>
          </cell>
          <cell r="D5081">
            <v>323.85000000000002</v>
          </cell>
          <cell r="E5081">
            <v>220.94</v>
          </cell>
        </row>
        <row r="5082">
          <cell r="A5082" t="str">
            <v>74032/001</v>
          </cell>
          <cell r="B5082" t="str">
            <v>ESCAVADEIRA HIDRÁULICA SOBRE ESTEIRAS, CAÇAMBA 0,80 M3, PESO OPERACIONAL 17,8 T, POTÊNCIA LÍQUIDA 110 HP - CHP DIURNO. AF_10/2014</v>
          </cell>
          <cell r="C5082" t="str">
            <v>CHP</v>
          </cell>
          <cell r="D5082">
            <v>202.38</v>
          </cell>
          <cell r="E5082">
            <v>138.07</v>
          </cell>
        </row>
        <row r="5083">
          <cell r="A5083" t="str">
            <v>83353</v>
          </cell>
          <cell r="B5083" t="str">
            <v>CHP - CAMINHAO BASCULANTE TRUCADO CARGA UTIL = 10 M3 - 15 T</v>
          </cell>
          <cell r="C5083" t="str">
            <v>CHP</v>
          </cell>
          <cell r="D5083">
            <v>240.38</v>
          </cell>
          <cell r="E5083">
            <v>163.99</v>
          </cell>
        </row>
        <row r="5084">
          <cell r="A5084" t="str">
            <v>83362</v>
          </cell>
          <cell r="B5084" t="str">
            <v>CAMINHAO DISTRIBUIDOR DE ASFALTO - CHP</v>
          </cell>
          <cell r="C5084" t="str">
            <v>CHP</v>
          </cell>
          <cell r="D5084">
            <v>246.69</v>
          </cell>
          <cell r="E5084">
            <v>168.3</v>
          </cell>
        </row>
        <row r="5085">
          <cell r="A5085" t="str">
            <v>83759</v>
          </cell>
          <cell r="B5085" t="str">
            <v>CHP-GUINDASTE MADAL MD-10A</v>
          </cell>
          <cell r="C5085" t="str">
            <v>CHP</v>
          </cell>
          <cell r="D5085">
            <v>238.41</v>
          </cell>
          <cell r="E5085">
            <v>162.65</v>
          </cell>
        </row>
        <row r="5086">
          <cell r="A5086" t="str">
            <v>83765</v>
          </cell>
          <cell r="B5086" t="str">
            <v>CHP-GRUPO DE SOLDAGEM BAMBOZZI 375-A</v>
          </cell>
          <cell r="C5086" t="str">
            <v>CHP</v>
          </cell>
          <cell r="D5086">
            <v>91.7</v>
          </cell>
          <cell r="E5086">
            <v>62.56</v>
          </cell>
        </row>
        <row r="5087">
          <cell r="A5087" t="str">
            <v>83999</v>
          </cell>
          <cell r="B5087" t="str">
            <v>CAMINHÃO TOCO, CARROCERIA FIXA ABERTA DE MADEIRA, MOTOR A DIESEL - CHP- COM MOTORISTA</v>
          </cell>
          <cell r="C5087" t="str">
            <v>CHP</v>
          </cell>
          <cell r="D5087">
            <v>162.1</v>
          </cell>
          <cell r="E5087">
            <v>110.59</v>
          </cell>
        </row>
        <row r="5088">
          <cell r="A5088" t="str">
            <v>84136</v>
          </cell>
          <cell r="B5088" t="str">
            <v>USINA DE ASFALTO A FRIO ALMEIDA PMF - 35 DPD CAP/60/80 T/H 30 HP (ELETRICA)</v>
          </cell>
          <cell r="C5088" t="str">
            <v>CHP</v>
          </cell>
          <cell r="D5088">
            <v>174.83</v>
          </cell>
          <cell r="E5088">
            <v>119.27</v>
          </cell>
        </row>
        <row r="5089">
          <cell r="A5089" t="str">
            <v>84141</v>
          </cell>
          <cell r="B5089" t="str">
            <v>CAMINHÃO TOCO VW 8120 EURO III 115 CV, CARROC. FIXA MADEIRA, PBT 7700KG, C.UTIL + CARROC 4640 KG, COM MUNCK MADAL MD-6501 CARGA MAX 3,25T (A 2M) E 1,62T (A 4M)</v>
          </cell>
          <cell r="C5089" t="str">
            <v>CHP</v>
          </cell>
          <cell r="D5089">
            <v>181.96</v>
          </cell>
          <cell r="E5089">
            <v>124.14</v>
          </cell>
        </row>
        <row r="5090">
          <cell r="A5090" t="str">
            <v>87445</v>
          </cell>
          <cell r="B5090" t="str">
            <v>BETONEIRA CAPACIDADE NOMINAL 400 L, CAPACIDADE DE MISTURA 310 L, MOTORA DIESEL POTÊNCIA 5,0 HP, SEM CARREGADOR - CHP DIURNO. AF_06/2014</v>
          </cell>
          <cell r="C5090" t="str">
            <v>CHP</v>
          </cell>
          <cell r="D5090">
            <v>3.96</v>
          </cell>
          <cell r="E5090">
            <v>2.7</v>
          </cell>
        </row>
        <row r="5091">
          <cell r="A5091" t="str">
            <v>88386</v>
          </cell>
          <cell r="B5091" t="str">
            <v>MISTURADOR DE ARGAMASSA, EIXO HORIZONTAL, CAPACIDADE DE MISTURA 300 KG, MOTOR ELÉTRICO POTÊNCIA 5 CV - CHP DIURNO. AF_06/2014</v>
          </cell>
          <cell r="C5091" t="str">
            <v>CHP</v>
          </cell>
          <cell r="D5091">
            <v>4.4000000000000004</v>
          </cell>
          <cell r="E5091">
            <v>3</v>
          </cell>
        </row>
        <row r="5092">
          <cell r="A5092" t="str">
            <v>88393</v>
          </cell>
          <cell r="B5092" t="str">
            <v>MISTURADOR DE ARGAMASSA, EIXO HORIZONTAL, CAPACIDADE DE MISTURA 600 KG, MOTOR ELÉTRICO POTÊNCIA 7,5 CV- CHP DIURNO. AF_06/2014</v>
          </cell>
          <cell r="C5092" t="str">
            <v>CHP</v>
          </cell>
          <cell r="D5092">
            <v>6.1</v>
          </cell>
          <cell r="E5092">
            <v>4.16</v>
          </cell>
        </row>
        <row r="5093">
          <cell r="A5093" t="str">
            <v>88399</v>
          </cell>
          <cell r="B5093" t="str">
            <v>MISTURADOR DE ARGAMASSA, EIXO HORIZONTAL, CAPACIDADE DE MISTURA 160 KG, MOTOR ELÉTRICO POTÊNCIA 3 CV - CHP DIURNO. AF_06/2014</v>
          </cell>
          <cell r="C5093" t="str">
            <v>CHP</v>
          </cell>
          <cell r="D5093">
            <v>3.2</v>
          </cell>
          <cell r="E5093">
            <v>2.1800000000000002</v>
          </cell>
        </row>
        <row r="5094">
          <cell r="A5094" t="str">
            <v>88418</v>
          </cell>
          <cell r="B5094" t="str">
            <v>PROJETOR DE ARGAMASSA, CAPACIDADE DE PROJEÇÃO 1,5 M3/H, ALCANCE DE 30ATÉ 60 M, MOTOR ELÉTRICO POTÊNCIA 7,5 HP - CHP DIURNO. AF_06/2014</v>
          </cell>
          <cell r="C5094" t="str">
            <v>CHP</v>
          </cell>
          <cell r="D5094">
            <v>14.09</v>
          </cell>
          <cell r="E5094">
            <v>9.61</v>
          </cell>
        </row>
        <row r="5095">
          <cell r="A5095" t="str">
            <v>88433</v>
          </cell>
          <cell r="B5095" t="str">
            <v>PROJETOR DE ARGAMASSA, CAPACIDADE DE PROJEÇÃO 2 M3/H, ALCANCE ATÉ 50 M, MOTOR ELÉTRICO POTÊNCIA 7,5 HP - CHP DIURNO. AF_06/2014</v>
          </cell>
          <cell r="C5095" t="str">
            <v>CHP</v>
          </cell>
          <cell r="D5095">
            <v>17.309999999999999</v>
          </cell>
          <cell r="E5095">
            <v>11.81</v>
          </cell>
        </row>
        <row r="5096">
          <cell r="A5096" t="str">
            <v>88830</v>
          </cell>
          <cell r="B5096" t="str">
            <v>BETONEIRA CAPACIDADE NOMINAL DE 400 L, CAPACIDADE DE MISTURA 310 L, MOTOR ELÉTRICO TRIFÁSICO POTÊNCIA DE 2 HP, SEM CARREGADOR - CHP DIURNO.AF_10/2014</v>
          </cell>
          <cell r="C5096" t="str">
            <v>CHP</v>
          </cell>
          <cell r="D5096">
            <v>1.73</v>
          </cell>
          <cell r="E5096">
            <v>1.18</v>
          </cell>
        </row>
        <row r="5097">
          <cell r="A5097" t="str">
            <v>88843</v>
          </cell>
          <cell r="B5097" t="str">
            <v>TRATOR DE ESTEIRAS, POTÊNCIA 125 HP, PESO OPERACIONAL 12,9 T, COM LÂMINA 2,7 M3- CHP DIURNO. AF_10/2014</v>
          </cell>
          <cell r="C5097" t="str">
            <v>CHP</v>
          </cell>
          <cell r="D5097">
            <v>298.83</v>
          </cell>
          <cell r="E5097">
            <v>203.87</v>
          </cell>
        </row>
        <row r="5098">
          <cell r="A5098" t="str">
            <v>88907</v>
          </cell>
          <cell r="B5098" t="str">
            <v>ESCAVADEIRA HIDRÁULICA SOBRE ESTEIRAS, CAÇAMBA 1,20 M3, PESO OPERACIONAL 21 T, POTÊNCIA BRUTA 155 HP - CHP DIURNO. AF_06/2014</v>
          </cell>
          <cell r="C5098" t="str">
            <v>CHP</v>
          </cell>
          <cell r="D5098">
            <v>245.51</v>
          </cell>
          <cell r="E5098">
            <v>167.49</v>
          </cell>
        </row>
        <row r="5099">
          <cell r="A5099" t="str">
            <v>89021</v>
          </cell>
          <cell r="B5099" t="str">
            <v>BOMBA SUBMERSÍVEL ELÉTRICA TRIFÁSICA, POTÊNCIA 2,96 HP, Ø ROTOR 144 MMSEMI-ABERTO, BOCAL DE SAÍDA Ø 2, HM/Q = 2 MCA / 38,8 M3/H A 28 MCA /5 M3/H - CHP DIURNO. AF_06/2014</v>
          </cell>
          <cell r="C5099" t="str">
            <v>CHP</v>
          </cell>
          <cell r="D5099">
            <v>2.7</v>
          </cell>
          <cell r="E5099">
            <v>1.84</v>
          </cell>
        </row>
        <row r="5100">
          <cell r="A5100" t="str">
            <v>89028</v>
          </cell>
          <cell r="B5100" t="str">
            <v>TANQUE DE ASFALTO ESTACIONÁRIO COM MAÇARICO, CAPACIDADE 20.000 L - CHPDIURNO. AF_06/2014</v>
          </cell>
          <cell r="C5100" t="str">
            <v>CHP</v>
          </cell>
          <cell r="D5100">
            <v>175.13</v>
          </cell>
          <cell r="E5100">
            <v>119.48</v>
          </cell>
        </row>
        <row r="5101">
          <cell r="A5101" t="str">
            <v>89032</v>
          </cell>
          <cell r="B5101" t="str">
            <v>TRATOR DE ESTEIRAS, POTÊNCIA 100 HP, PESO OPERACIONAL 9,4 T, COM LÂMINA 2,19 M3 - CHP DIURNO. AF_06/2014</v>
          </cell>
          <cell r="C5101" t="str">
            <v>CHP</v>
          </cell>
          <cell r="D5101">
            <v>273.08999999999997</v>
          </cell>
          <cell r="E5101">
            <v>186.31</v>
          </cell>
        </row>
        <row r="5102">
          <cell r="A5102" t="str">
            <v>89035</v>
          </cell>
          <cell r="B5102" t="str">
            <v>TRATOR DE PNEUS, POTÊNCIA 85 CV, TRAÇÃO 4X4, PESO COM LASTRO DE 4.675KG - CHP DIURNO. AF_06/2014</v>
          </cell>
          <cell r="C5102" t="str">
            <v>CHP</v>
          </cell>
          <cell r="D5102">
            <v>115.89</v>
          </cell>
          <cell r="E5102">
            <v>79.06</v>
          </cell>
        </row>
        <row r="5103">
          <cell r="A5103" t="str">
            <v>89225</v>
          </cell>
          <cell r="B5103" t="str">
            <v>BETONEIRA CAPACIDADE NOMINAL DE 600 L, CAPACIDADE DE MISTURA 360 L, MOTOR ELÉTRICO TRIFÁSICO POTÊNCIA DE 4 CV, SEM CARREGADOR - CHP DIURNO.</v>
          </cell>
          <cell r="C5103" t="str">
            <v>CHP</v>
          </cell>
          <cell r="D5103">
            <v>4.6900000000000004</v>
          </cell>
          <cell r="E5103">
            <v>3.2</v>
          </cell>
        </row>
        <row r="5104">
          <cell r="A5104" t="str">
            <v>89234</v>
          </cell>
          <cell r="B5104" t="str">
            <v>FRESADORA DE ASFALTO A FRIO SOBRE RODAS, LARGURA FRESAGEM DE 1,0 M, POTÊNCIA 208 HP - CHP DIURNO. AF_11/2014</v>
          </cell>
          <cell r="C5104" t="str">
            <v>CHP</v>
          </cell>
          <cell r="D5104">
            <v>435.53</v>
          </cell>
          <cell r="E5104">
            <v>297.13</v>
          </cell>
        </row>
        <row r="5105">
          <cell r="A5105" t="str">
            <v>89242</v>
          </cell>
          <cell r="B5105" t="str">
            <v>FRESADORA DE ASFALTO A FRIO SOBRE RODAS, LARGURA FRESAGEM DE 2,0 M, POTÊNCIA 550 HP - CHP DIURNO. AF_11/2014</v>
          </cell>
          <cell r="C5105" t="str">
            <v>CHP</v>
          </cell>
          <cell r="D5105">
            <v>1007.52</v>
          </cell>
          <cell r="E5105">
            <v>687.35</v>
          </cell>
        </row>
        <row r="5106">
          <cell r="A5106" t="str">
            <v>89250</v>
          </cell>
          <cell r="B5106" t="str">
            <v>RECICLADORA DE ASFALTO A FRIO SOBRE RODAS, LARGURA FRESAGEM DE 2,0 M,POTÊNCIA 422 HP - CHP DIURNO. AF_11/2014</v>
          </cell>
          <cell r="C5106" t="str">
            <v>CHP</v>
          </cell>
          <cell r="D5106">
            <v>845.41</v>
          </cell>
          <cell r="E5106">
            <v>576.76</v>
          </cell>
        </row>
        <row r="5107">
          <cell r="A5107" t="str">
            <v>89257</v>
          </cell>
          <cell r="B5107" t="str">
            <v>VIBROACABADORA DE ASFALTO SOBRE ESTEIRAS, LARGURA DE PAVIMENTAÇÃO 2,13M A 4,55 M, POTÊNCIA 100 HP CAPACIDADE 400 T/H - CHP DIURNO. AF_11/2014</v>
          </cell>
          <cell r="C5107" t="str">
            <v>CHP</v>
          </cell>
          <cell r="D5107">
            <v>234.72</v>
          </cell>
          <cell r="E5107">
            <v>160.13</v>
          </cell>
        </row>
        <row r="5108">
          <cell r="A5108" t="str">
            <v>89272</v>
          </cell>
          <cell r="B5108" t="str">
            <v>GUINDASTE HIDRÁULICO AUTROPELIDO, COM LANÇA TELESCÓPICA 28,80 M, CAPACIDADE MÁXIMA 30 T, POTÊNCIA 97 KW, TRAÇÃO 4 X 4 CHP DIURNO. AF_11/2014</v>
          </cell>
          <cell r="C5108" t="str">
            <v>CHP</v>
          </cell>
          <cell r="D5108">
            <v>216.56</v>
          </cell>
          <cell r="E5108">
            <v>147.74</v>
          </cell>
        </row>
        <row r="5109">
          <cell r="A5109" t="str">
            <v>89278</v>
          </cell>
          <cell r="B5109" t="str">
            <v>BETONEIRA CAPACIDADE NOMINAL DE 600 L, CAPACIDADE DE MISTURA 440 L, MOTOR A DIESEL POTÊNCIA 10 HP, COM CARREGADOR - CHP DIURNO. AF_11/2014</v>
          </cell>
          <cell r="C5109" t="str">
            <v>CHP</v>
          </cell>
          <cell r="D5109">
            <v>9.2200000000000006</v>
          </cell>
          <cell r="E5109">
            <v>6.29</v>
          </cell>
        </row>
        <row r="5110">
          <cell r="A5110" t="str">
            <v>89843</v>
          </cell>
          <cell r="B5110" t="str">
            <v>BATE-ESTACAS POR GRAVIDADE, POTÊNCIA DE 160 HP, PESO DO MARTELO ATÉ 3TONELADAS - CHP DIURNO. AF_11/2014</v>
          </cell>
          <cell r="C5110" t="str">
            <v>CHP</v>
          </cell>
          <cell r="D5110">
            <v>186.55</v>
          </cell>
          <cell r="E5110">
            <v>127.27</v>
          </cell>
        </row>
        <row r="5111">
          <cell r="A5111" t="str">
            <v>89876</v>
          </cell>
          <cell r="B5111" t="str">
            <v>CAMINHÃO BASCULANTE 14 M3, COM CAVALO MECÂNICO DE CAPACIDADE MÁXIMA DETRAÇÃO COMBINADO DE 36000 KG, POTÊNCIA 286 CV, INCLUSIVE SEMIREBOQUECOM CAÇAMBA METÁLICA - CHP DIURNO. AF_12/2014</v>
          </cell>
          <cell r="C5111" t="str">
            <v>CHP</v>
          </cell>
          <cell r="D5111">
            <v>243.1</v>
          </cell>
          <cell r="E5111">
            <v>165.85</v>
          </cell>
        </row>
        <row r="5112">
          <cell r="A5112" t="str">
            <v>89883</v>
          </cell>
          <cell r="B5112" t="str">
            <v>CAMINHÃO BASCULANTE 18 M3, COM CAVALO MECÂNICO DE CAPACIDADE MÁXIMA DETRAÇÃO COMBINADO DE 45000 KG, POTÊNCIA 330 CV, INCLUSIVE SEMIREBOQUECOM CAÇAMBA METÁLICA - CHP DIURNO. AF_12/2014</v>
          </cell>
          <cell r="C5112" t="str">
            <v>CHP</v>
          </cell>
          <cell r="D5112">
            <v>277.92</v>
          </cell>
          <cell r="E5112">
            <v>189.6</v>
          </cell>
        </row>
        <row r="5113">
          <cell r="A5113" t="str">
            <v>5809</v>
          </cell>
          <cell r="B5113" t="str">
            <v>USINA DE ASFALTO A QUENTE FIXA CAP.40/80 TON/H - CHP NOTURNO</v>
          </cell>
          <cell r="C5113" t="str">
            <v>CHP-N</v>
          </cell>
          <cell r="D5113">
            <v>728.49</v>
          </cell>
          <cell r="E5113">
            <v>496.99</v>
          </cell>
        </row>
        <row r="5114">
          <cell r="A5114" t="str">
            <v>5812</v>
          </cell>
          <cell r="B5114" t="str">
            <v>CAMINHAO BASCULANTE, 6M3,12T - 162HP (VU=5ANOS) - CHP NOTURNO</v>
          </cell>
          <cell r="C5114" t="str">
            <v>CHP-N</v>
          </cell>
          <cell r="D5114">
            <v>196.96</v>
          </cell>
          <cell r="E5114">
            <v>134.37</v>
          </cell>
        </row>
        <row r="5115">
          <cell r="A5115" t="str">
            <v>5825</v>
          </cell>
          <cell r="B5115" t="str">
            <v>CAMINHAO CARROCERIA ABERTA,EM MADEIRA, TOCO, 170CV - 11T (VU=6ANOS) -CHP NOTURNO</v>
          </cell>
          <cell r="C5115" t="str">
            <v>CHP-N</v>
          </cell>
          <cell r="D5115">
            <v>173.58</v>
          </cell>
          <cell r="E5115">
            <v>118.42</v>
          </cell>
        </row>
        <row r="5116">
          <cell r="A5116" t="str">
            <v>5828</v>
          </cell>
          <cell r="B5116" t="str">
            <v>USINA DE CONCRETO FIXA CAPACIDADE 90/120 M³, 63HP - CHP NOTURNO</v>
          </cell>
          <cell r="C5116" t="str">
            <v>CHP-N</v>
          </cell>
          <cell r="D5116">
            <v>190.85</v>
          </cell>
          <cell r="E5116">
            <v>130.19999999999999</v>
          </cell>
        </row>
        <row r="5117">
          <cell r="A5117" t="str">
            <v>5864</v>
          </cell>
          <cell r="B5117" t="str">
            <v>ROLO COMPACTADOR VIBRATÓRIO REBOCÁVEL AÇO LISO, PESO 4,7T, IMPACTO DINÂMICO 18,3T - CHP NOTURNO</v>
          </cell>
          <cell r="C5117" t="str">
            <v>CHP-N</v>
          </cell>
          <cell r="D5117">
            <v>124.46</v>
          </cell>
          <cell r="E5117">
            <v>84.91</v>
          </cell>
        </row>
        <row r="5118">
          <cell r="A5118" t="str">
            <v>5872</v>
          </cell>
          <cell r="B5118" t="str">
            <v>ROLO COMPACTADOR DE PNEUS ESTÁTICO PARA ASFALTO, PRESSÃO VARIÁVEL, POTÊNCIA 99HP, PESO OPERACIONAL SEM/COM LASTRO 8,3/21,0 T - CHP NOTURNO</v>
          </cell>
          <cell r="C5118" t="str">
            <v>CHP-N</v>
          </cell>
          <cell r="D5118">
            <v>239.78</v>
          </cell>
          <cell r="E5118">
            <v>163.58000000000001</v>
          </cell>
        </row>
        <row r="5119">
          <cell r="A5119" t="str">
            <v>5880</v>
          </cell>
          <cell r="B5119" t="str">
            <v>ROLO COMPACTADOR VIBRATÓRIO PÉ DE CARNEIRO, OPERADO POR CONTROLE REMOTO, POTÊNCIA 17HP, PESO OPERACIONAL 1,65T - CHP NOTURNO</v>
          </cell>
          <cell r="C5119" t="str">
            <v>CHP-N</v>
          </cell>
          <cell r="D5119">
            <v>11.17</v>
          </cell>
          <cell r="E5119">
            <v>7.62</v>
          </cell>
        </row>
        <row r="5120">
          <cell r="A5120" t="str">
            <v>5891</v>
          </cell>
          <cell r="B5120" t="str">
            <v>CAMINHAO TOCO, 177CV - 14T (VU=6ANOS) (NAO INCLUI CARROCERIA) - CUSTOHORARIO PRODUTIVO NOTURNO</v>
          </cell>
          <cell r="C5120" t="str">
            <v>CHP-N</v>
          </cell>
          <cell r="D5120">
            <v>201.3</v>
          </cell>
          <cell r="E5120">
            <v>137.33000000000001</v>
          </cell>
        </row>
        <row r="5121">
          <cell r="A5121" t="str">
            <v>5895</v>
          </cell>
          <cell r="B5121" t="str">
            <v>CAMINHAO TOCO, 170CV - 11T (VU=6ANOS) (NAO INCLUI CARROCERIA) - CUSTOHORARIO PRODUTIVO NOTURNO</v>
          </cell>
          <cell r="C5121" t="str">
            <v>CHP-N</v>
          </cell>
          <cell r="D5121">
            <v>194.66</v>
          </cell>
          <cell r="E5121">
            <v>132.80000000000001</v>
          </cell>
        </row>
        <row r="5122">
          <cell r="A5122" t="str">
            <v>5902</v>
          </cell>
          <cell r="B5122" t="str">
            <v>CAMINHAO PIPA 10000L TRUCADO, 208CV - 21,1T (VU=6ANOS) (INCLUI TANQUEDE ACO PARA TRANSPORTE DE AGUA E MOTOBOMBA CENTRIFUGA A GASOLINA 3,5CV) - CUSTO HORARIO PRODUTIVO NOTURNO</v>
          </cell>
          <cell r="C5122" t="str">
            <v>CHP-N</v>
          </cell>
          <cell r="D5122">
            <v>212.22</v>
          </cell>
          <cell r="E5122">
            <v>144.78</v>
          </cell>
        </row>
        <row r="5123">
          <cell r="A5123" t="str">
            <v>5906</v>
          </cell>
          <cell r="B5123" t="str">
            <v>DISTRIBUIDOR DE AGREGADO TIPO DOSADOR REBOCAVEL  COM 4 PNEUS COM LARGURA 3,66 M - CHP NOTURNO</v>
          </cell>
          <cell r="C5123" t="str">
            <v>CHP-N</v>
          </cell>
          <cell r="D5123">
            <v>11.2</v>
          </cell>
          <cell r="E5123">
            <v>7.64</v>
          </cell>
        </row>
        <row r="5124">
          <cell r="A5124" t="str">
            <v>5925</v>
          </cell>
          <cell r="B5124" t="str">
            <v>LANCA ELEVATORIA TELESCOPICA DE ACIONAMENTO HIDRAULICO, CAPACIDADE DECARGA 30.000 KG, COM CESTO, MONTADA SOBRE CAMINHAO TRUCADO - CHP NOTURNO</v>
          </cell>
          <cell r="C5124" t="str">
            <v>CHP-N</v>
          </cell>
          <cell r="D5124">
            <v>611.82000000000005</v>
          </cell>
          <cell r="E5124">
            <v>417.4</v>
          </cell>
        </row>
        <row r="5125">
          <cell r="A5125" t="str">
            <v>5957</v>
          </cell>
          <cell r="B5125" t="str">
            <v>COMPACTADOR DE SOLOS COM PLACA VIBRATORIA, 46X51CM, 5HP, 156KG, DIESEL, IMPACTO DINAMICO 1700KG - CUSTO HORARIO PRODUTIVO DIURNO</v>
          </cell>
          <cell r="C5125" t="str">
            <v>CHP</v>
          </cell>
          <cell r="D5125">
            <v>21.3</v>
          </cell>
          <cell r="E5125">
            <v>14.53</v>
          </cell>
        </row>
        <row r="5126">
          <cell r="A5126" t="str">
            <v>5958</v>
          </cell>
          <cell r="B5126" t="str">
            <v>COMPACTADOR DE SOLOS COM PLACA VIBRATORIA, 46X51CM, 5HP, 156KG, DIESEL, IMPACTO DINAMICO 1700KG - CUSTO HORARIO PRODUTIVO NOTURNO</v>
          </cell>
          <cell r="C5126" t="str">
            <v>CHP-N</v>
          </cell>
          <cell r="D5126">
            <v>24.26</v>
          </cell>
          <cell r="E5126">
            <v>16.55</v>
          </cell>
        </row>
        <row r="5127">
          <cell r="A5127" t="str">
            <v>5632</v>
          </cell>
          <cell r="B5127" t="str">
            <v>ESCAVADEIRA HIDRÁULICA SOBRE ESTEIRAS, CAÇAMBA 0,80 M3, PESO OPERACIONAL 17 T, POTENCIA BRUTA 111 HP - CHI DIURNO. AF_06/2014</v>
          </cell>
          <cell r="C5127" t="str">
            <v>CHI</v>
          </cell>
          <cell r="D5127">
            <v>87.41</v>
          </cell>
          <cell r="E5127">
            <v>59.63</v>
          </cell>
        </row>
        <row r="5128">
          <cell r="A5128" t="str">
            <v>5679</v>
          </cell>
          <cell r="B5128" t="str">
            <v>RETROESCAVADEIRA SOBRE RODAS COM CARREGADEIRA, TRAÇÃO 4X4, POTÊNCIA LÍQ. 88 HP, CAÇAMBA CARREG. CAP. MÍN. 1 M3, CAÇAMBA RETRO CAP. 0,26 M3,</v>
          </cell>
          <cell r="C5128" t="str">
            <v>CHI</v>
          </cell>
          <cell r="D5128">
            <v>66.97</v>
          </cell>
          <cell r="E5128">
            <v>45.69</v>
          </cell>
        </row>
        <row r="5129">
          <cell r="A5129" t="str">
            <v>5681</v>
          </cell>
          <cell r="B5129" t="str">
            <v>RETROESCAVADEIRA SOBRE RODAS COM CARREGADEIRA, TRAÇÃO 4X2, POTÊNCIA LÍQ. 79 HP, CAÇAMBA CARREG. CAP. MÍN. 1 M3, CAÇAMBA RETRO CAP. 0,20 M3,PESO OPERACIONAL MÍN. 6.570 KG, PROFUNDIDADE ESCAVAÇÃO MÁX. 4,37 M - CHI DIURNO. AF_06/2014</v>
          </cell>
          <cell r="C5129" t="str">
            <v>CHI</v>
          </cell>
          <cell r="D5129">
            <v>64.349999999999994</v>
          </cell>
          <cell r="E5129">
            <v>43.9</v>
          </cell>
        </row>
        <row r="5130">
          <cell r="A5130" t="str">
            <v>5683</v>
          </cell>
          <cell r="B5130" t="str">
            <v>ROLO COMPACTADOR VIBRATÓRIO DE CILINDRO LISO, AUTO-PROPEL. DE AÇO, 80HP - 8,1T - CHI DIURNO</v>
          </cell>
          <cell r="C5130" t="str">
            <v>CHI</v>
          </cell>
          <cell r="D5130">
            <v>83.48</v>
          </cell>
          <cell r="E5130">
            <v>56.95</v>
          </cell>
        </row>
        <row r="5131">
          <cell r="A5131" t="str">
            <v>5685</v>
          </cell>
          <cell r="B5131" t="str">
            <v>ROLO COMPACTADOR VIBRATÓRIO DE UM CILINDRO AÇO LISO, POTÊNCIA 80 HP, PESO OPERACIONAL MÁXIMO 8,1 T, IMPACTO DINÂMICO 16,15 / 9,5 T, LARGURADE TRABALHO 1,68 M - CHI DIURNO. AF_06/2014</v>
          </cell>
          <cell r="C5131" t="str">
            <v>CHI</v>
          </cell>
          <cell r="D5131">
            <v>70.14</v>
          </cell>
          <cell r="E5131">
            <v>47.85</v>
          </cell>
        </row>
        <row r="5132">
          <cell r="A5132" t="str">
            <v>5690</v>
          </cell>
          <cell r="B5132" t="str">
            <v>GRADE DE DISCO CONTROLE REMOTO REBOCÁVEL, COM 24 DISCOS 24 X 6 MM COMPNEUS PARA TRANSPORTE - CHI DIURNO. AF_06/2014</v>
          </cell>
          <cell r="C5132" t="str">
            <v>CHI</v>
          </cell>
          <cell r="D5132">
            <v>4.0199999999999996</v>
          </cell>
          <cell r="E5132">
            <v>2.74</v>
          </cell>
        </row>
        <row r="5133">
          <cell r="A5133" t="str">
            <v>5806</v>
          </cell>
          <cell r="B5133" t="str">
            <v>MOTOBOMBA CENTRÍFUGA, MOTOR A GASOLINA, POTÊNCIA 5,42 HP, BOCAIS 1 1/2X 1, DIÂMETRO ROTOR 143 MM HM/Q = 6 MCA / 16,8 M3/H A 38 MCA / 6,6M3/H - CHI DIURNO. AF_06/2014</v>
          </cell>
          <cell r="C5133" t="str">
            <v>CHI</v>
          </cell>
          <cell r="D5133">
            <v>0.23</v>
          </cell>
          <cell r="E5133">
            <v>0.16</v>
          </cell>
        </row>
        <row r="5134">
          <cell r="A5134" t="str">
            <v>5826</v>
          </cell>
          <cell r="B5134" t="str">
            <v>CAMINHAO CARROCERIA ABERTA,EM MADEIRA, TOCO, 170CV - 11T (VU=6ANOS) -CHI DIURNO</v>
          </cell>
          <cell r="C5134" t="str">
            <v>CHI</v>
          </cell>
          <cell r="D5134">
            <v>72.849999999999994</v>
          </cell>
          <cell r="E5134">
            <v>49.7</v>
          </cell>
        </row>
        <row r="5135">
          <cell r="A5135" t="str">
            <v>5829</v>
          </cell>
          <cell r="B5135" t="str">
            <v>USINA DE CONCRETO FIXA CAPACIDADE 90/120 M³, 63HP - CHI DIURNO</v>
          </cell>
          <cell r="C5135" t="str">
            <v>CHI</v>
          </cell>
          <cell r="D5135">
            <v>95.79</v>
          </cell>
          <cell r="E5135">
            <v>65.349999999999994</v>
          </cell>
        </row>
        <row r="5136">
          <cell r="A5136" t="str">
            <v>5837</v>
          </cell>
          <cell r="B5136" t="str">
            <v>VIBROACABADORA DE ASFALTO SOBRE ESTEIRAS, LARGURA DE PAVIMENTAÇÃO 1,90M A 5,30 M, POTÊNCIA 105 HP CAPACIDADE 450 T/H - CHI DIURNO. AF_11/2014</v>
          </cell>
          <cell r="C5136" t="str">
            <v>CHI</v>
          </cell>
          <cell r="D5136">
            <v>121.5</v>
          </cell>
          <cell r="E5136">
            <v>82.89</v>
          </cell>
        </row>
        <row r="5137">
          <cell r="A5137" t="str">
            <v>5841</v>
          </cell>
          <cell r="B5137" t="str">
            <v>VASSOURA MECÂNICA REBOCÁVEL COM ESCOVA CILÍNDRICA, LARGURA ÚTIL DE VARRIMENTO DE 2,44 M - CHI DIURNO. AF_06/2014</v>
          </cell>
          <cell r="C5137" t="str">
            <v>CHI</v>
          </cell>
          <cell r="D5137">
            <v>4.09</v>
          </cell>
          <cell r="E5137">
            <v>2.79</v>
          </cell>
        </row>
        <row r="5138">
          <cell r="A5138" t="str">
            <v>5845</v>
          </cell>
          <cell r="B5138" t="str">
            <v>TRATOR DE PNEUS, POTÊNCIA 122 CV, TRAÇÃO 4X4, PESO COM LASTRO DE 4.510KG - CHI DIURNO. AF_06/2014</v>
          </cell>
          <cell r="C5138" t="str">
            <v>CHI</v>
          </cell>
          <cell r="D5138">
            <v>59.58</v>
          </cell>
          <cell r="E5138">
            <v>40.65</v>
          </cell>
        </row>
        <row r="5139">
          <cell r="A5139" t="str">
            <v>5849</v>
          </cell>
          <cell r="B5139" t="str">
            <v>TRATOR DE ESTEIRAS, POTÊNCIA 170 HP, PESO OPERACIONAL 19 T, CAÇAMBA 5,2 M3 - CHI DIURNO. AF_06/2014</v>
          </cell>
          <cell r="C5139" t="str">
            <v>CHI</v>
          </cell>
          <cell r="D5139">
            <v>143.66</v>
          </cell>
          <cell r="E5139">
            <v>98.01</v>
          </cell>
        </row>
        <row r="5140">
          <cell r="A5140" t="str">
            <v>5853</v>
          </cell>
          <cell r="B5140" t="str">
            <v>TRATOR DE ESTEIRAS, POTÊNCIA 150 HP, PESO OPERACIONAL 16,7 T, COM RODAMOTRIZ ELEVADA E LÂMINA 3,18 M3 - CHI DIURNO. AF_06/2014</v>
          </cell>
          <cell r="C5140" t="str">
            <v>CHI</v>
          </cell>
          <cell r="D5140">
            <v>144.26</v>
          </cell>
          <cell r="E5140">
            <v>98.42</v>
          </cell>
        </row>
        <row r="5141">
          <cell r="A5141" t="str">
            <v>5857</v>
          </cell>
          <cell r="B5141" t="str">
            <v>TRATOR DE ESTEIRAS, POTÊNCIA 347 HP, PESO OPERACIONAL 38,5 T, COM LÂMINA 8,70 M3 - CHI DIURNO. AF_06/2014</v>
          </cell>
          <cell r="C5141" t="str">
            <v>CHI</v>
          </cell>
          <cell r="D5141">
            <v>364.5</v>
          </cell>
          <cell r="E5141">
            <v>248.67</v>
          </cell>
        </row>
        <row r="5142">
          <cell r="A5142" t="str">
            <v>5865</v>
          </cell>
          <cell r="B5142" t="str">
            <v>ROLO COMPACTADOR VIBRATÓRIO REBOCÁVEL AÇO LISO, PESO 4,7T, IMPACTO DINÂMICO 18,3T - CHI DIURNO</v>
          </cell>
          <cell r="C5142" t="str">
            <v>CHI</v>
          </cell>
          <cell r="D5142">
            <v>54.81</v>
          </cell>
          <cell r="E5142">
            <v>37.39</v>
          </cell>
        </row>
        <row r="5143">
          <cell r="A5143" t="str">
            <v>5869</v>
          </cell>
          <cell r="B5143" t="str">
            <v>ROLO COMPACTADOR VIBRATÓRIO TANDEM AÇO LISO, POTÊNCIA 58 HP, PESO SEM/COM LASTRO 6,5 / 9,4 T, LARGURA DE TRABALHO 1,2 M - CHI DIURNO. AF_06/2014</v>
          </cell>
          <cell r="C5143" t="str">
            <v>CHI</v>
          </cell>
          <cell r="D5143">
            <v>66.900000000000006</v>
          </cell>
          <cell r="E5143">
            <v>45.64</v>
          </cell>
        </row>
        <row r="5144">
          <cell r="A5144" t="str">
            <v>5873</v>
          </cell>
          <cell r="B5144" t="str">
            <v>ROLO COMPACTADOR DE PNEUS ESTÁTICO PARA ASFALTO, PRESSÃO VARIÁVEL, POTÊNCIA 99HP, PESO OPERACIONAL SEM/COM LASTRO 8,3/21,0 T - CHI DIURNO</v>
          </cell>
          <cell r="C5144" t="str">
            <v>CHI</v>
          </cell>
          <cell r="D5144">
            <v>97.89</v>
          </cell>
          <cell r="E5144">
            <v>66.78</v>
          </cell>
        </row>
        <row r="5145">
          <cell r="A5145" t="str">
            <v>5877</v>
          </cell>
          <cell r="B5145" t="str">
            <v>RETROESCAVADEIRA SOBRE RODAS COM CARREGADEIRA, TRAÇÃO 4X4, POTÊNCIA LÍQ. 72 HP, CAÇAMBA CARREG. CAP. MÍN. 0,79 M3, CAÇAMBA RETRO CAP. 0,18 M3, PESO OPERACIONAL MÍN. 7.140 KG, PROFUNDIDADE ESCAVAÇÃO MÁX. 4,50 M- CHI DIURNO. AF_06/2014</v>
          </cell>
          <cell r="C5145" t="str">
            <v>CHI</v>
          </cell>
          <cell r="D5145">
            <v>66.14</v>
          </cell>
          <cell r="E5145">
            <v>45.12</v>
          </cell>
        </row>
        <row r="5146">
          <cell r="A5146" t="str">
            <v>5881</v>
          </cell>
          <cell r="B5146" t="str">
            <v>ROLO COMPACTADOR VIBRATÓRIO PÉ DE CARNEIRO, OPERADO POR CONTROLE REMOTO, POTÊNCIA 17HP, PESO OPERACIONAL 1,65T - CHI</v>
          </cell>
          <cell r="C5146" t="str">
            <v>CHI</v>
          </cell>
          <cell r="D5146">
            <v>8.3699999999999992</v>
          </cell>
          <cell r="E5146">
            <v>5.71</v>
          </cell>
        </row>
        <row r="5147">
          <cell r="A5147" t="str">
            <v>5884</v>
          </cell>
          <cell r="B5147" t="str">
            <v>USINA DE LAMA ASFÁLTICA, PROD 30 A 50 T/H, SILO DE AGREGADO 7 M3, RESERVATÓRIOS PARA EMULSÃO E ÁGUA DE 2,3 M3 CADA, MISTURADOR TIPO PUG MILLA SER MONTADO SOBRE CAMINHÃO - CHI DIURNO. AF_10/2014</v>
          </cell>
          <cell r="C5147" t="str">
            <v>CHI</v>
          </cell>
          <cell r="D5147">
            <v>38.36</v>
          </cell>
          <cell r="E5147">
            <v>26.17</v>
          </cell>
        </row>
        <row r="5148">
          <cell r="A5148" t="str">
            <v>5888</v>
          </cell>
          <cell r="B5148" t="str">
            <v>CAMINHAO PIPA FORD F12000 6000L 162CV C/BOMBA GASOLINA - CHI DIURNO</v>
          </cell>
          <cell r="C5148" t="str">
            <v>CHI</v>
          </cell>
          <cell r="D5148">
            <v>84.09</v>
          </cell>
          <cell r="E5148">
            <v>57.37</v>
          </cell>
        </row>
        <row r="5149">
          <cell r="A5149" t="str">
            <v>5892</v>
          </cell>
          <cell r="B5149" t="str">
            <v>CAMINHAO TOCO, 177CV - 14T (VU=6ANOS) (NAO INCLUI CARROCERIA) - CUSTOHORARIO IMPRODUTIVO DIURNO</v>
          </cell>
          <cell r="C5149" t="str">
            <v>CHI</v>
          </cell>
          <cell r="D5149">
            <v>72.13</v>
          </cell>
          <cell r="E5149">
            <v>49.21</v>
          </cell>
        </row>
        <row r="5150">
          <cell r="A5150" t="str">
            <v>5896</v>
          </cell>
          <cell r="B5150" t="str">
            <v>CAMINHAO TOCO, 170CV - 11T (VU=6ANOS) (NAO INCLUI CARROCERIA) - CUSTOHORARIO IMPRODUTIVO DIURNO</v>
          </cell>
          <cell r="C5150" t="str">
            <v>CHI</v>
          </cell>
          <cell r="D5150">
            <v>71.58</v>
          </cell>
          <cell r="E5150">
            <v>48.83</v>
          </cell>
        </row>
        <row r="5151">
          <cell r="A5151" t="str">
            <v>5903</v>
          </cell>
          <cell r="B5151" t="str">
            <v>CAMINHAO PIPA 10000L TRUCADO, 208CV - 21,1T (VU=6ANOS) (INCLUI TANQUEDE ACO PARA TRANSPORTE DE AGUA E MOTOBOMBA CENTRIFUGA A GASOLINA 3,5CV) - CUSTO HORARIO IMPRODUTIVO DIURNO</v>
          </cell>
          <cell r="C5151" t="str">
            <v>CHI</v>
          </cell>
          <cell r="D5151">
            <v>82.48</v>
          </cell>
          <cell r="E5151">
            <v>56.27</v>
          </cell>
        </row>
        <row r="5152">
          <cell r="A5152" t="str">
            <v>5907</v>
          </cell>
          <cell r="B5152" t="str">
            <v>DISTRIBUIDOR DE AGREGADO TIPO DOSADOR REBOCAVEL  COM 4 PNEUS COM LARGURA 3,66 M - CHI DIURNO</v>
          </cell>
          <cell r="C5152" t="str">
            <v>CHI</v>
          </cell>
          <cell r="D5152">
            <v>8.2200000000000006</v>
          </cell>
          <cell r="E5152">
            <v>5.61</v>
          </cell>
        </row>
        <row r="5153">
          <cell r="A5153" t="str">
            <v>5911</v>
          </cell>
          <cell r="B5153" t="str">
            <v>ESPARGIDOR DE ASFALTO PRESSURIZADO COM TANQUE DE 2500 L, REBOCÁVEL COMMOTOR A GASOLINA POTÊNCIA 3,4 HP - CHI DIURNO. AF_07/2014</v>
          </cell>
          <cell r="C5153" t="str">
            <v>CHI</v>
          </cell>
          <cell r="D5153">
            <v>19.23</v>
          </cell>
          <cell r="E5153">
            <v>13.12</v>
          </cell>
        </row>
        <row r="5154">
          <cell r="A5154" t="str">
            <v>5915</v>
          </cell>
          <cell r="B5154" t="str">
            <v>ESPARGIDOR DE ASFALTO PRESSURIZADO, TANQUE 6 M3 COM ISOLAÇÃO TÉRMICA,AQUECIDO COM 2 MAÇARICOS, COM BARRA ESPARGIDORA 3,60 M, A SER MONTADOSOBRE CAMINHÃO - CHI DIURNO. AF_10/2014</v>
          </cell>
          <cell r="C5154" t="str">
            <v>CHI</v>
          </cell>
          <cell r="D5154">
            <v>24.23</v>
          </cell>
          <cell r="E5154">
            <v>16.53</v>
          </cell>
        </row>
        <row r="5155">
          <cell r="A5155" t="str">
            <v>5923</v>
          </cell>
          <cell r="B5155" t="str">
            <v>GRADE DE DISCO REBOCÁVEL COM 20 DISCOS 24" X 6 MM COM PNEUS PARA TRANSPORTE - CHI DIURNO. AF_06/2014</v>
          </cell>
          <cell r="C5155" t="str">
            <v>CHI</v>
          </cell>
          <cell r="D5155">
            <v>3.15</v>
          </cell>
          <cell r="E5155">
            <v>2.15</v>
          </cell>
        </row>
        <row r="5156">
          <cell r="A5156" t="str">
            <v>5926</v>
          </cell>
          <cell r="B5156" t="str">
            <v>LANCA ELEVATORIA TELESCOPICA DE ACIONAMENTO HIDRAULICO, CAPACIDADE DECARGA 30.000 KG, COM CESTO, MONTADA SOBRE CAMINHAO TRUCADO - CHI DIURNO</v>
          </cell>
          <cell r="C5156" t="str">
            <v>CHI</v>
          </cell>
          <cell r="D5156">
            <v>352.61</v>
          </cell>
          <cell r="E5156">
            <v>240.56</v>
          </cell>
        </row>
        <row r="5157">
          <cell r="A5157" t="str">
            <v>5930</v>
          </cell>
          <cell r="B5157" t="str">
            <v>GUINDAUTO HIDRÁULICO, CAP. MÁX. CARGA 3.300 KG, MOMENTO MÁX. CARGA 5,8TM, ALCANCE MÁX. HORIZONTAL 7,60 M, MONTADO SOBRE CAMINHÃO TOCO POTÊNCIA 170 CV, INCLUSIVE CARROCERIA FIXA ABERTA DE MADEIRA - CHI DIURNO</v>
          </cell>
          <cell r="C5157" t="str">
            <v>CHI</v>
          </cell>
          <cell r="D5157">
            <v>70.650000000000006</v>
          </cell>
          <cell r="E5157">
            <v>48.2</v>
          </cell>
        </row>
        <row r="5158">
          <cell r="A5158" t="str">
            <v>5934</v>
          </cell>
          <cell r="B5158" t="str">
            <v>MOTONIVELADORA POTÊNCIA BÁSICA LÍQUIDA (PRIMEIRA MARCHA) 125 HP, PESOBRUTO 13032 KG, LARGURA DA LÂMINA DE 3,7 M - CHI DIURNO. AF_06/2014</v>
          </cell>
          <cell r="C5158" t="str">
            <v>CHI</v>
          </cell>
          <cell r="D5158">
            <v>103.94</v>
          </cell>
          <cell r="E5158">
            <v>70.91</v>
          </cell>
        </row>
        <row r="5159">
          <cell r="A5159" t="str">
            <v>5942</v>
          </cell>
          <cell r="B5159" t="str">
            <v>PÁ CARREGADEIRA SOBRE RODAS, POTÊNCIA LÍQUIDA 128 HP, CAPACIDADE DA CAÇAMBA 1,7 A 2,8 M3, PESO OPERACIONAL 11632 KG - CHI DIURNO. AF_06/2014</v>
          </cell>
          <cell r="C5159" t="str">
            <v>CHI</v>
          </cell>
          <cell r="D5159">
            <v>86.91</v>
          </cell>
          <cell r="E5159">
            <v>59.29</v>
          </cell>
        </row>
        <row r="5160">
          <cell r="A5160" t="str">
            <v>5946</v>
          </cell>
          <cell r="B5160" t="str">
            <v>PÁ CARREGADEIRA SOBRE RODAS, POTÊNCIA 197 HP, CAPACIDADE DA CAÇAMBA 2,5 A 3,5 M3, PESO OPERACIONAL 18338 KG - CHI DIURNO. AF_06/2014</v>
          </cell>
          <cell r="C5160" t="str">
            <v>CHI</v>
          </cell>
          <cell r="D5160">
            <v>102.68</v>
          </cell>
          <cell r="E5160">
            <v>70.05</v>
          </cell>
        </row>
        <row r="5161">
          <cell r="A5161" t="str">
            <v>5952</v>
          </cell>
          <cell r="B5161" t="str">
            <v>MARTELETE OU ROMPEDOR PNEUMÁTICO MANUAL 28KG, FREQUENCIA DE IMPACTO 1230/MINUTO - CHI DIURNO</v>
          </cell>
          <cell r="C5161" t="str">
            <v>CHI</v>
          </cell>
          <cell r="D5161">
            <v>27.73</v>
          </cell>
          <cell r="E5161">
            <v>18.920000000000002</v>
          </cell>
        </row>
        <row r="5162">
          <cell r="A5162" t="str">
            <v>5954</v>
          </cell>
          <cell r="B5162" t="str">
            <v>COMPRESSOR DE AR REBOCAVEL, DESCARGA LIVRE EFETIVA 180PCM, PRESSAO DETRABALHO 102 PSI, MOTOR A DIESEL 89CV - CUSTO HORARIO IMPRODUTIVO DIURNO</v>
          </cell>
          <cell r="C5162" t="str">
            <v>CHI</v>
          </cell>
          <cell r="D5162">
            <v>33.869999999999997</v>
          </cell>
          <cell r="E5162">
            <v>23.11</v>
          </cell>
        </row>
        <row r="5163">
          <cell r="A5163" t="str">
            <v>5959</v>
          </cell>
          <cell r="B5163" t="str">
            <v>COMPACTADOR DE SOLOS COM PLACA VIBRATORIA, 46X51CM, 5HP, 156KG, DIESEL, IMPACTO DINAMICO 1700KG - CUSTO HORARIO IMPRODUTIVO DIURNO</v>
          </cell>
          <cell r="C5163" t="str">
            <v>CHI</v>
          </cell>
          <cell r="D5163">
            <v>17.3</v>
          </cell>
          <cell r="E5163">
            <v>11.8</v>
          </cell>
        </row>
        <row r="5164">
          <cell r="A5164" t="str">
            <v>5961</v>
          </cell>
          <cell r="B5164" t="str">
            <v>CAMINHAO BASCULANTE, 162HP, 6M3 - 12T (VU=5ANOS) - CHI DIURNO</v>
          </cell>
          <cell r="C5164" t="str">
            <v>CHI</v>
          </cell>
          <cell r="D5164">
            <v>72.22</v>
          </cell>
          <cell r="E5164">
            <v>49.27</v>
          </cell>
        </row>
        <row r="5165">
          <cell r="A5165" t="str">
            <v>6156</v>
          </cell>
          <cell r="B5165" t="str">
            <v>CAMINHAO BASCULANTE 4,0M3 TOCO 162CV PBT=11800KG - CHI DIURNO</v>
          </cell>
          <cell r="C5165" t="str">
            <v>CHI</v>
          </cell>
          <cell r="D5165">
            <v>68.72</v>
          </cell>
          <cell r="E5165">
            <v>46.88</v>
          </cell>
        </row>
        <row r="5166">
          <cell r="A5166" t="str">
            <v>6239</v>
          </cell>
          <cell r="B5166" t="str">
            <v>TRATOR DE ESTEIRAS COM LAMINA - POTENCIA 305 HP - PESO OPERACIONAL 37T (VU=10ANOS) -CHI DIURNO</v>
          </cell>
          <cell r="C5166" t="str">
            <v>CHI</v>
          </cell>
          <cell r="D5166">
            <v>405.34</v>
          </cell>
          <cell r="E5166">
            <v>276.52999999999997</v>
          </cell>
        </row>
        <row r="5167">
          <cell r="A5167" t="str">
            <v>6257</v>
          </cell>
          <cell r="B5167" t="str">
            <v>CAMINHAO BASCULANTE 204CV (VU=7ANOS/14.000H) - CHI DIURNO</v>
          </cell>
          <cell r="C5167" t="str">
            <v>CHI</v>
          </cell>
          <cell r="D5167">
            <v>77.19</v>
          </cell>
          <cell r="E5167">
            <v>52.66</v>
          </cell>
        </row>
        <row r="5168">
          <cell r="A5168" t="str">
            <v>6260</v>
          </cell>
          <cell r="B5168" t="str">
            <v>CAMINHAO PIPA 6000L TOCO, 162CV - 7,5T (VU=6ANOS) (INCLUI TANQUE DE ACO PARA TRANSPORTE DE AGUA) - CUSTO HORARIO IMPRODUTIVO DIURNO</v>
          </cell>
          <cell r="C5168" t="str">
            <v>CHI</v>
          </cell>
          <cell r="D5168">
            <v>73.92</v>
          </cell>
          <cell r="E5168">
            <v>50.43</v>
          </cell>
        </row>
        <row r="5169">
          <cell r="A5169" t="str">
            <v>6389</v>
          </cell>
          <cell r="B5169" t="str">
            <v>MAQUINA SOLDA ARCO 375A DIESEL 33CV CHI DIURNO EXCLUSIVE OPERADOR</v>
          </cell>
          <cell r="C5169" t="str">
            <v>H</v>
          </cell>
          <cell r="D5169">
            <v>24.92</v>
          </cell>
          <cell r="E5169">
            <v>17</v>
          </cell>
        </row>
        <row r="5170">
          <cell r="A5170" t="str">
            <v>6880</v>
          </cell>
          <cell r="B5170" t="str">
            <v>ROLO COMPACTADOR DE PNEUS ESTÁTICO, PRESSÃO VARIÁVEL, POTÊNCIA 111 HP,PESO SEM/COM LASTRO 9,5 / 26 T, LARGURA DE TRABALHO 1,90 M - CHI DIURNO. AF_07/2014</v>
          </cell>
          <cell r="C5170" t="str">
            <v>CHI</v>
          </cell>
          <cell r="D5170">
            <v>79.430000000000007</v>
          </cell>
          <cell r="E5170">
            <v>54.19</v>
          </cell>
        </row>
        <row r="5171">
          <cell r="A5171" t="str">
            <v>7023</v>
          </cell>
          <cell r="B5171" t="str">
            <v>DISTRIBUIDOR DE BETUME 6000L 56CV SOB PRESSAO MONTADO SOBRE CHASSIS DECAMINHÃO - CHI</v>
          </cell>
          <cell r="C5171" t="str">
            <v>CHI</v>
          </cell>
          <cell r="D5171">
            <v>23.48</v>
          </cell>
          <cell r="E5171">
            <v>16.02</v>
          </cell>
        </row>
        <row r="5172">
          <cell r="A5172" t="str">
            <v>7031</v>
          </cell>
          <cell r="B5172" t="str">
            <v>TANQUE DE ASFALTO ESTACIONÁRIO COM SERPENTINA, CAPACIDADE 30.000 L - CHI DIURNO. AF_06/2014</v>
          </cell>
          <cell r="C5172" t="str">
            <v>CHI</v>
          </cell>
          <cell r="D5172">
            <v>6.64</v>
          </cell>
          <cell r="E5172">
            <v>4.53</v>
          </cell>
        </row>
        <row r="5173">
          <cell r="A5173" t="str">
            <v>7043</v>
          </cell>
          <cell r="B5173" t="str">
            <v>MOTOBOMBA TRASH (PARA ÁGUA SUJA) AUTO ESCORVANTE, MOTOR GASOLINA DE 6,41 HP, DIÂMETROS DE SUCÇÃO X RECALQUE: 3 X 3, HM/Q = 10 MCA / 60 M3/H A 23 MCA / 0 M3/H - CHI DIURNO. AF_10/2014</v>
          </cell>
          <cell r="C5173" t="str">
            <v>CHI</v>
          </cell>
          <cell r="D5173">
            <v>0.28999999999999998</v>
          </cell>
          <cell r="E5173">
            <v>0.2</v>
          </cell>
        </row>
        <row r="5174">
          <cell r="A5174" t="str">
            <v>7050</v>
          </cell>
          <cell r="B5174" t="str">
            <v>ROLO COMPACTADOR PE DE CARNEIRO VIBRATORIO, POTENCIA 125 HP, PESO OPERACIONAL SEM/COM LASTRO 11,95 / 13,30 T, IMPACTO DINAMICO 38,5 / 22,5 T, LARGURA DE TRABALHO 2,15 M - CHI DIURNO. AF_06/2014</v>
          </cell>
          <cell r="C5174" t="str">
            <v>CHI</v>
          </cell>
          <cell r="D5174">
            <v>80.55</v>
          </cell>
          <cell r="E5174">
            <v>54.95</v>
          </cell>
        </row>
        <row r="5175">
          <cell r="A5175" t="str">
            <v>67827</v>
          </cell>
          <cell r="B5175" t="str">
            <v>CAMINHAO TOCO BASCULANTE 152CV, 4M3, 8,5T (CHI)</v>
          </cell>
          <cell r="C5175" t="str">
            <v>CHI</v>
          </cell>
          <cell r="D5175">
            <v>76.31</v>
          </cell>
          <cell r="E5175">
            <v>52.06</v>
          </cell>
        </row>
        <row r="5176">
          <cell r="A5176" t="str">
            <v>73326</v>
          </cell>
          <cell r="B5176" t="str">
            <v>CAMINHAO BASCULANTE (TOCO), 5 M3, MOTOR DIESEL, 132CV, COM MOTORISTA,(CHI).</v>
          </cell>
          <cell r="C5176" t="str">
            <v>H</v>
          </cell>
          <cell r="D5176">
            <v>70.61</v>
          </cell>
          <cell r="E5176">
            <v>48.17</v>
          </cell>
        </row>
        <row r="5177">
          <cell r="A5177" t="str">
            <v>73395</v>
          </cell>
          <cell r="B5177" t="str">
            <v>GRUPO GERADOR 150 KVA- CHI</v>
          </cell>
          <cell r="C5177" t="str">
            <v>CHI</v>
          </cell>
          <cell r="D5177">
            <v>6.83</v>
          </cell>
          <cell r="E5177">
            <v>4.66</v>
          </cell>
        </row>
        <row r="5178">
          <cell r="A5178" t="str">
            <v>73472</v>
          </cell>
          <cell r="B5178" t="str">
            <v>CUSTO HORARIO IMPRODUTIVO DIURNO - COMPRESSOR ATLAS COPCO - XA80 170PCM 80 HP</v>
          </cell>
          <cell r="C5178" t="str">
            <v>CHI</v>
          </cell>
          <cell r="D5178">
            <v>46.72</v>
          </cell>
          <cell r="E5178">
            <v>31.87</v>
          </cell>
        </row>
        <row r="5179">
          <cell r="A5179" t="str">
            <v>83760</v>
          </cell>
          <cell r="B5179" t="str">
            <v>CHI-GUINDASTE MADAL MD-10A</v>
          </cell>
          <cell r="C5179" t="str">
            <v>CHI</v>
          </cell>
          <cell r="D5179">
            <v>125.28</v>
          </cell>
          <cell r="E5179">
            <v>85.47</v>
          </cell>
        </row>
        <row r="5180">
          <cell r="A5180" t="str">
            <v>83766</v>
          </cell>
          <cell r="B5180" t="str">
            <v>CHI-GRUPO DE SOLDAGEM BAMBOZZI 375-A</v>
          </cell>
          <cell r="C5180" t="str">
            <v>CHI</v>
          </cell>
          <cell r="D5180">
            <v>61.15</v>
          </cell>
          <cell r="E5180">
            <v>41.72</v>
          </cell>
        </row>
        <row r="5181">
          <cell r="A5181" t="str">
            <v>83998</v>
          </cell>
          <cell r="B5181" t="str">
            <v>CAMINHÃO TOCO, CARROCERIA FIXA ABERTA MADEIRA, MOTOR DIESEL - CHI - COM MOTORISTA</v>
          </cell>
          <cell r="C5181" t="str">
            <v>CHI</v>
          </cell>
          <cell r="D5181">
            <v>75.47</v>
          </cell>
          <cell r="E5181">
            <v>51.49</v>
          </cell>
        </row>
        <row r="5182">
          <cell r="A5182" t="str">
            <v>84013</v>
          </cell>
          <cell r="B5182" t="str">
            <v>ESCAVADEIRA HIDRÁULICA SOBRE ESTEIRAS, CAÇAMBA 0,80 M3, PESO OPERACIONAL 17,8 T, POTÊNCIA LÍQUIDA 110 HP - CHI DIURNO. AF_10/2014</v>
          </cell>
          <cell r="C5182" t="str">
            <v>CHI</v>
          </cell>
          <cell r="D5182">
            <v>85.37</v>
          </cell>
          <cell r="E5182">
            <v>58.24</v>
          </cell>
        </row>
        <row r="5183">
          <cell r="A5183" t="str">
            <v>87446</v>
          </cell>
          <cell r="B5183" t="str">
            <v>BETONEIRA CAPACIDADE NOMINAL 400 L, CAPACIDADE DE MISTURA 310 L, MOTORA DIESEL POTÊNCIA 5,0 HP, SEM CARREGADOR - CHI DIURNO. AF_06/2014</v>
          </cell>
          <cell r="C5183" t="str">
            <v>CHI</v>
          </cell>
          <cell r="D5183">
            <v>0.48</v>
          </cell>
          <cell r="E5183">
            <v>0.33</v>
          </cell>
        </row>
        <row r="5184">
          <cell r="A5184" t="str">
            <v>88392</v>
          </cell>
          <cell r="B5184" t="str">
            <v>MISTURADOR DE ARGAMASSA, EIXO HORIZONTAL, CAPACIDADE DE MISTURA 300 KG, MOTOR ELÉTRICO POTÊNCIA 5 CV - CHI DIURNO. AF_06/2014</v>
          </cell>
          <cell r="C5184" t="str">
            <v>CHI</v>
          </cell>
          <cell r="D5184">
            <v>0.95</v>
          </cell>
          <cell r="E5184">
            <v>0.65</v>
          </cell>
        </row>
        <row r="5185">
          <cell r="A5185" t="str">
            <v>88398</v>
          </cell>
          <cell r="B5185" t="str">
            <v>MISTURADOR DE ARGAMASSA, EIXO HORIZONTAL, CAPACIDADE DE MISTURA 600 KG, MOTOR ELÉTRICO POTÊNCIA 7,5 CV - CHI DIURNO. AF_06/2014</v>
          </cell>
          <cell r="C5185" t="str">
            <v>CHI</v>
          </cell>
          <cell r="D5185">
            <v>1.1399999999999999</v>
          </cell>
          <cell r="E5185">
            <v>0.78</v>
          </cell>
        </row>
        <row r="5186">
          <cell r="A5186" t="str">
            <v>88404</v>
          </cell>
          <cell r="B5186" t="str">
            <v>MISTURADOR DE ARGAMASSA, EIXO HORIZONTAL, CAPACIDADE DE MISTURA 160 KG, MOTOR ELÉTRICO POTÊNCIA 3 CV - CHI DIURNO. AF_06/2014</v>
          </cell>
          <cell r="C5186" t="str">
            <v>CHI</v>
          </cell>
          <cell r="D5186">
            <v>0.89</v>
          </cell>
          <cell r="E5186">
            <v>0.61</v>
          </cell>
        </row>
        <row r="5187">
          <cell r="A5187" t="str">
            <v>88430</v>
          </cell>
          <cell r="B5187" t="str">
            <v>PROJETOR DE ARGAMASSA, CAPACIDADE DE PROJEÇÃO 1,5 M3/H, ALCANCE DE 30ATÉ 60 M, MOTOR ELÉTRICO POTÊNCIA 7,5 HP - CHI DIURNO. AF_06/2014</v>
          </cell>
          <cell r="C5187" t="str">
            <v>CHI</v>
          </cell>
          <cell r="D5187">
            <v>5.91</v>
          </cell>
          <cell r="E5187">
            <v>4.03</v>
          </cell>
        </row>
        <row r="5188">
          <cell r="A5188" t="str">
            <v>88438</v>
          </cell>
          <cell r="B5188" t="str">
            <v>PROJETOR DE ARGAMASSA, CAPACIDADE DE PROJEÇÃO 2 M3/H, ALCANCE ATÉ 50 M, MOTOR ELÉTRICO POTÊNCIA 7,5 HP - CHI DIURNO. AF_06/2014</v>
          </cell>
          <cell r="C5188" t="str">
            <v>CHI</v>
          </cell>
          <cell r="D5188">
            <v>7.83</v>
          </cell>
          <cell r="E5188">
            <v>5.34</v>
          </cell>
        </row>
        <row r="5189">
          <cell r="A5189" t="str">
            <v>88831</v>
          </cell>
          <cell r="B5189" t="str">
            <v>BETONEIRA CAPACIDADE NOMINAL DE 400 L, CAPACIDADE DE MISTURA 310 L, MOTOR ELÉTRICO TRIFÁSICO POTÊNCIA DE 2 HP, SEM CARREGADOR - CHI DIURNO.AF_10/2014</v>
          </cell>
          <cell r="C5189" t="str">
            <v>CHI</v>
          </cell>
          <cell r="D5189">
            <v>0.35</v>
          </cell>
          <cell r="E5189">
            <v>0.24</v>
          </cell>
        </row>
        <row r="5190">
          <cell r="A5190" t="str">
            <v>88844</v>
          </cell>
          <cell r="B5190" t="str">
            <v>TRATOR DE ESTEIRAS, POTÊNCIA 125 HP, PESO OPERACIONAL 12,9 T, COM LÂMINA 2,7 M3 - CHI DIURNO. AF_10/2014</v>
          </cell>
          <cell r="C5190" t="str">
            <v>CHI</v>
          </cell>
          <cell r="D5190">
            <v>125.62</v>
          </cell>
          <cell r="E5190">
            <v>85.7</v>
          </cell>
        </row>
        <row r="5191">
          <cell r="A5191" t="str">
            <v>88908</v>
          </cell>
          <cell r="B5191" t="str">
            <v>ESCAVADEIRA HIDRÁULICA SOBRE ESTEIRAS, CAÇAMBA 1,20 M3, PESO OPERACIONAL 21 T, POTÊNCIA BRUTA 155 HP - CHI DIURNO. AF_06/2014</v>
          </cell>
          <cell r="C5191" t="str">
            <v>CHI</v>
          </cell>
          <cell r="D5191">
            <v>92.37</v>
          </cell>
          <cell r="E5191">
            <v>63.02</v>
          </cell>
        </row>
        <row r="5192">
          <cell r="A5192" t="str">
            <v>89022</v>
          </cell>
          <cell r="B5192" t="str">
            <v>BOMBA SUBMERSÍVEL ELÉTRICA TRIFÁSICA, POTÊNCIA 2,96 HP, Ø ROTOR 144 MMSEMI-ABERTO, BOCAL DE SAÍDA Ø 2, HM/Q = 2 MCA / 38,8 M3/H A 28 MCA /5 M3/H - CHI DIURNO. AF_06/2014</v>
          </cell>
          <cell r="C5192" t="str">
            <v>CHI</v>
          </cell>
          <cell r="D5192">
            <v>0.41</v>
          </cell>
          <cell r="E5192">
            <v>0.28000000000000003</v>
          </cell>
        </row>
        <row r="5193">
          <cell r="A5193" t="str">
            <v>89027</v>
          </cell>
          <cell r="B5193" t="str">
            <v>TANQUE DE ASFALTO ESTACIONÁRIO COM MAÇARICO, CAPACIDADE 20.000 L - CHI</v>
          </cell>
          <cell r="C5193" t="str">
            <v>CHI</v>
          </cell>
          <cell r="D5193">
            <v>5.39</v>
          </cell>
          <cell r="E5193">
            <v>3.68</v>
          </cell>
        </row>
        <row r="5194">
          <cell r="A5194" t="str">
            <v>89031</v>
          </cell>
          <cell r="B5194" t="str">
            <v>TRATOR DE ESTEIRAS, POTÊNCIA 100 HP, PESO OPERACIONAL 9,4 T, COM LÂMINA 2,19 M3 - CHI DIURNO. AF_06/2014</v>
          </cell>
          <cell r="C5194" t="str">
            <v>CHI</v>
          </cell>
          <cell r="D5194">
            <v>122.13</v>
          </cell>
          <cell r="E5194">
            <v>83.32</v>
          </cell>
        </row>
        <row r="5195">
          <cell r="A5195" t="str">
            <v>89036</v>
          </cell>
          <cell r="B5195" t="str">
            <v>TRATOR DE PNEUS, POTÊNCIA 85 CV, TRAÇÃO 4X4, PESO COM LASTRO DE 4.675KG - CHI DIURNO. AF_06/2014</v>
          </cell>
          <cell r="C5195" t="str">
            <v>CHI</v>
          </cell>
          <cell r="D5195">
            <v>56.36</v>
          </cell>
          <cell r="E5195">
            <v>38.450000000000003</v>
          </cell>
        </row>
        <row r="5196">
          <cell r="A5196" t="str">
            <v>89218</v>
          </cell>
          <cell r="B5196" t="str">
            <v>BATE-ESTACAS POR GRAVIDADE, POTÊNCIA DE 160 HP, PESO DO MARTELO ATÉ 3TONELADAS - CHI DIURNO. AF_11/2014</v>
          </cell>
          <cell r="C5196" t="str">
            <v>CHI</v>
          </cell>
          <cell r="D5196">
            <v>56.1</v>
          </cell>
          <cell r="E5196">
            <v>38.270000000000003</v>
          </cell>
        </row>
        <row r="5197">
          <cell r="A5197" t="str">
            <v>89226</v>
          </cell>
          <cell r="B5197" t="str">
            <v>BETONEIRA CAPACIDADE NOMINAL DE 600 L, CAPACIDADE DE MISTURA 360 L, MOTOR ELÉTRICO TRIFÁSICO POTÊNCIA DE 4 CV, SEM CARREGADOR - CHI DIURNO.AF_11/2014</v>
          </cell>
          <cell r="C5197" t="str">
            <v>CHI</v>
          </cell>
          <cell r="D5197">
            <v>1.47</v>
          </cell>
          <cell r="E5197">
            <v>1</v>
          </cell>
        </row>
        <row r="5198">
          <cell r="A5198" t="str">
            <v>89227</v>
          </cell>
          <cell r="B5198" t="str">
            <v>ROLO COMPACTADOR VIBRATORIO DE UM CILINDRO LISO DE ACO, POTENCIA 80 HP, PESO OPERACIONAL MAXIMO 8,5 T, LARGURA TRABALHO 1,676 M - CHI DIURNO. AF_06/2014</v>
          </cell>
          <cell r="C5198" t="str">
            <v>CHI</v>
          </cell>
          <cell r="D5198">
            <v>71.33</v>
          </cell>
          <cell r="E5198">
            <v>48.66</v>
          </cell>
        </row>
        <row r="5199">
          <cell r="A5199" t="str">
            <v>89235</v>
          </cell>
          <cell r="B5199" t="str">
            <v>FRESADORA DE ASFALTO A FRIO SOBRE RODAS, LARGURA FRESAGEM DE 1,0 M, POTÊNCIA 208 HP - CHI DIURNO. AF_11/2014</v>
          </cell>
          <cell r="C5199" t="str">
            <v>CHI</v>
          </cell>
          <cell r="D5199">
            <v>155.36000000000001</v>
          </cell>
          <cell r="E5199">
            <v>105.99</v>
          </cell>
        </row>
        <row r="5200">
          <cell r="A5200" t="str">
            <v>89243</v>
          </cell>
          <cell r="B5200" t="str">
            <v>FRESADORA DE ASFALTO A FRIO SOBRE RODAS, LARGURA FRESAGEM DE 2,0 M, POTÊNCIA 550 HP - CHI DIURNO. AF_11/2014</v>
          </cell>
          <cell r="C5200" t="str">
            <v>CHI</v>
          </cell>
          <cell r="D5200">
            <v>313.04000000000002</v>
          </cell>
          <cell r="E5200">
            <v>213.56</v>
          </cell>
        </row>
        <row r="5201">
          <cell r="A5201" t="str">
            <v>89251</v>
          </cell>
          <cell r="B5201" t="str">
            <v>RECICLADORA DE ASFALTO A FRIO SOBRE RODAS, LARGURA FRESAGEM DE 2,0 M,POTÊNCIA 422 HP - CHI DIURNO. AF_11/2014</v>
          </cell>
          <cell r="C5201" t="str">
            <v>CHI</v>
          </cell>
          <cell r="D5201">
            <v>276.89999999999998</v>
          </cell>
          <cell r="E5201">
            <v>188.91</v>
          </cell>
        </row>
        <row r="5202">
          <cell r="A5202" t="str">
            <v>89258</v>
          </cell>
          <cell r="B5202" t="str">
            <v>VIBROACABADORA DE ASFALTO SOBRE ESTEIRAS, LARGURA DE PAVIMENTAÇÃO 2,13M A 4,55 M, POTÊNCIA 100 HP, CAPACIDADE 400 T/H - CHI DIURNO. AF_11/2014</v>
          </cell>
          <cell r="C5202" t="str">
            <v>CHI</v>
          </cell>
          <cell r="D5202">
            <v>106.3</v>
          </cell>
          <cell r="E5202">
            <v>72.52</v>
          </cell>
        </row>
        <row r="5203">
          <cell r="A5203" t="str">
            <v>89273</v>
          </cell>
          <cell r="B5203" t="str">
            <v>GUINDASTE HIDRÁULICO AUTROPELIDO, COM LANÇA TELESCÓPICA 28,80 M, CAPACIDADE MÁXIMA 30 T, POTÊNCIA 97 KW, TRAÇÃO 4 X 4 - CHI DIURNO. AF_11/2014</v>
          </cell>
          <cell r="C5203" t="str">
            <v>CHI</v>
          </cell>
          <cell r="D5203">
            <v>102.37</v>
          </cell>
          <cell r="E5203">
            <v>69.84</v>
          </cell>
        </row>
        <row r="5204">
          <cell r="A5204" t="str">
            <v>89279</v>
          </cell>
          <cell r="B5204" t="str">
            <v>BETONEIRA CAPACIDADE NOMINAL DE 600 L, CAPACIDADE DE MISTURA 440 L, MOTOR A DIESEL POTÊNCIA 10 HP, COM CARREGADOR - CHI DIURNO. AF_11/2014</v>
          </cell>
          <cell r="C5204" t="str">
            <v>CHI</v>
          </cell>
          <cell r="D5204">
            <v>1.79</v>
          </cell>
          <cell r="E5204">
            <v>1.22</v>
          </cell>
        </row>
        <row r="5205">
          <cell r="A5205" t="str">
            <v>89877</v>
          </cell>
          <cell r="B5205" t="str">
            <v>CAMINHÃO BASCULANTE 14 M3, COM CAVALO MECÂNICO DE CAPACIDADE MÁXIMA DE</v>
          </cell>
          <cell r="C5205" t="str">
            <v>CHI</v>
          </cell>
          <cell r="D5205">
            <v>73.790000000000006</v>
          </cell>
          <cell r="E5205">
            <v>50.34</v>
          </cell>
        </row>
        <row r="5206">
          <cell r="A5206" t="str">
            <v>89884</v>
          </cell>
          <cell r="B5206" t="str">
            <v>CAMINHÃO BASCULANTE 18 M3, COM CAVALO MECÂNICO DE CAPACIDADE MÁXIMA DETRAÇÃO COMBINADO DE 45000 KG, POTÊNCIA 330 CV, INCLUSIVE SEMIREBOQUECOM CAÇAMBA METÁLICA - CHI DIURNO. AF_12/2014</v>
          </cell>
          <cell r="C5206" t="str">
            <v>CHI</v>
          </cell>
          <cell r="D5206">
            <v>80.72</v>
          </cell>
          <cell r="E5206">
            <v>55.07</v>
          </cell>
        </row>
        <row r="5207">
          <cell r="A5207" t="str">
            <v>5822</v>
          </cell>
          <cell r="B5207" t="str">
            <v>CAMINHAO BASCULANTE, 6M3, 12T - 162HP (VU=5ANOS) - CHI NOTURNO</v>
          </cell>
          <cell r="C5207" t="str">
            <v>CHI-N</v>
          </cell>
          <cell r="D5207">
            <v>70.77</v>
          </cell>
          <cell r="E5207">
            <v>48.28</v>
          </cell>
        </row>
        <row r="5208">
          <cell r="A5208" t="str">
            <v>5827</v>
          </cell>
          <cell r="B5208" t="str">
            <v>CAMINHAO CARROCERIA ABERTA,EM MADEIRA, TOCO, 170CV - 11T (VU=6ANOS) -CHI NOTURNO</v>
          </cell>
          <cell r="C5208" t="str">
            <v>CHI-N</v>
          </cell>
          <cell r="D5208">
            <v>68.31</v>
          </cell>
          <cell r="E5208">
            <v>46.6</v>
          </cell>
        </row>
        <row r="5209">
          <cell r="A5209" t="str">
            <v>5830</v>
          </cell>
          <cell r="B5209" t="str">
            <v>USINA DE CONCRETO FIXA CAPACIDADE 90/120 M³, 63HP - CHI NOTURNO</v>
          </cell>
          <cell r="C5209" t="str">
            <v>CHI-N</v>
          </cell>
          <cell r="D5209">
            <v>107.62</v>
          </cell>
          <cell r="E5209">
            <v>73.42</v>
          </cell>
        </row>
        <row r="5210">
          <cell r="A5210" t="str">
            <v>5834</v>
          </cell>
          <cell r="B5210" t="str">
            <v>USINA MISTURADORA DE SOLOS, DOSADORES TRIPLOS, CALHA VIBRATÓRIA, CAPCIDADE 200/500 TON, 201HP - CHI NOTURNO</v>
          </cell>
          <cell r="C5210" t="str">
            <v>CHI-N</v>
          </cell>
          <cell r="D5210">
            <v>340.27</v>
          </cell>
          <cell r="E5210">
            <v>232.14</v>
          </cell>
        </row>
        <row r="5211">
          <cell r="A5211" t="str">
            <v>5866</v>
          </cell>
          <cell r="B5211" t="str">
            <v>ROLO COMPACTADOR VIBRATÓRIO REBOCÁVEL AÇO LISO, PESO 4,7T, IMPACTO DINÂMICO 18,3T - CHI NOTURNO</v>
          </cell>
          <cell r="C5211" t="str">
            <v>CHI-N</v>
          </cell>
          <cell r="D5211">
            <v>63.44</v>
          </cell>
          <cell r="E5211">
            <v>43.28</v>
          </cell>
        </row>
        <row r="5212">
          <cell r="A5212" t="str">
            <v>5874</v>
          </cell>
          <cell r="B5212" t="str">
            <v>ROLO COMPACTADOR DE PNEUS ESTÁTICO PARA ASFALTO, PRESSÃO VARIÁVEL, POTÊNCIA 99HP, PESO OPERACIONAL SEM/COM LASTRO 8,3/21,0 T - CHI NOTURNO</v>
          </cell>
          <cell r="C5212" t="str">
            <v>CHI-N</v>
          </cell>
          <cell r="D5212">
            <v>97.89</v>
          </cell>
          <cell r="E5212">
            <v>66.78</v>
          </cell>
        </row>
        <row r="5213">
          <cell r="A5213" t="str">
            <v>5893</v>
          </cell>
          <cell r="B5213" t="str">
            <v>CAMINHAO TOCO, 177CV - 14T (VU=6ANOS) (NAO INCLUI CARROCERIA) - CUSTOHORARIO IMPRODUTIVO NOTURNO</v>
          </cell>
          <cell r="C5213" t="str">
            <v>CHI-N</v>
          </cell>
          <cell r="D5213">
            <v>80.680000000000007</v>
          </cell>
          <cell r="E5213">
            <v>55.04</v>
          </cell>
        </row>
        <row r="5214">
          <cell r="A5214" t="str">
            <v>5897</v>
          </cell>
          <cell r="B5214" t="str">
            <v>CAMINHAO TOCO, 170CV - 11T (VU=6ANOS) (NAO INCLUI CARROCERIA) - CUSTOHORARIO IMPRODUTIVO NOTURNO</v>
          </cell>
          <cell r="C5214" t="str">
            <v>CHI-N</v>
          </cell>
          <cell r="D5214">
            <v>80.12</v>
          </cell>
          <cell r="E5214">
            <v>54.66</v>
          </cell>
        </row>
        <row r="5215">
          <cell r="A5215" t="str">
            <v>5904</v>
          </cell>
          <cell r="B5215" t="str">
            <v>CAMINHAO PIPA 10000L TRUCADO, 208CV - 21,1T (VU=6ANOS) (INCLUI TANQUEDE ACO PARA TRANSPORTE DE AGUA E MOTOBOMBA CENTRIFUGA A GASOLINA 3,5CV) - CUSTO HORARIO IMPRODUTIVO NOTURNO</v>
          </cell>
          <cell r="C5215" t="str">
            <v>CHI-N</v>
          </cell>
          <cell r="D5215">
            <v>91.03</v>
          </cell>
          <cell r="E5215">
            <v>62.1</v>
          </cell>
        </row>
        <row r="5216">
          <cell r="A5216" t="str">
            <v>5908</v>
          </cell>
          <cell r="B5216" t="str">
            <v>DISTRIBUIDOR DE AGREGADO TIPO DOSADOR REBOCAVEL  COM 4 PNEUS COM LARGURA 3,66 M - CHI NOTURNO</v>
          </cell>
          <cell r="C5216" t="str">
            <v>CHI-N</v>
          </cell>
          <cell r="D5216">
            <v>8.2200000000000006</v>
          </cell>
          <cell r="E5216">
            <v>5.61</v>
          </cell>
        </row>
        <row r="5217">
          <cell r="A5217" t="str">
            <v>5927</v>
          </cell>
          <cell r="B5217" t="str">
            <v>LANCA ELEVATORIA TELESCOPICA DE ACIONAMENTO HIDRAULICO, CAPACIDADE DECARGA 30.000 KG, COM CESTO, MONTADA SOBRE CAMINHAO TRUCADO - CHI NOTURNO</v>
          </cell>
          <cell r="C5217" t="str">
            <v>CHI-N</v>
          </cell>
          <cell r="D5217">
            <v>361.14</v>
          </cell>
          <cell r="E5217">
            <v>246.38</v>
          </cell>
        </row>
        <row r="5218">
          <cell r="A5218" t="str">
            <v>5960</v>
          </cell>
          <cell r="B5218" t="str">
            <v>COMPACTADOR DE SOLOS COM PLACA VIBRATORIA, 46X51CM, 5HP, 156KG, DIESEL, IMPACTO DINAMICO 1700KG - CUSTO HORARIO IMPRODUTIVO NOTURNO</v>
          </cell>
          <cell r="C5218" t="str">
            <v>CHI-N</v>
          </cell>
          <cell r="D5218">
            <v>20.260000000000002</v>
          </cell>
          <cell r="E5218">
            <v>13.82</v>
          </cell>
        </row>
        <row r="5219">
          <cell r="A5219" t="str">
            <v>6390</v>
          </cell>
          <cell r="B5219" t="str">
            <v>MAQUINA SOLDA ARCO 375A DIESEL 33CV CHI NOTURNO EXCLUSIVE OPERADOR</v>
          </cell>
          <cell r="C5219" t="str">
            <v>H</v>
          </cell>
          <cell r="D5219">
            <v>19.54</v>
          </cell>
          <cell r="E5219">
            <v>13.33</v>
          </cell>
        </row>
        <row r="5220">
          <cell r="A5220" t="str">
            <v>53868</v>
          </cell>
          <cell r="B5220" t="str">
            <v>ROLO COMPACTADOR VIBRATÓRIO PÉ DE CARNEIRO, OPERADO POR CONTROLE REMOTO, POTÊNCIA 17HP, PESO OPERACIONAL 1,65T - CHI NOTURNO</v>
          </cell>
          <cell r="C5220" t="str">
            <v>CHI-N</v>
          </cell>
          <cell r="D5220">
            <v>8.3699999999999992</v>
          </cell>
          <cell r="E5220">
            <v>5.71</v>
          </cell>
        </row>
        <row r="5221">
          <cell r="A5221" t="str">
            <v>5089</v>
          </cell>
          <cell r="B5221" t="str">
            <v>ROLO COMPACTADOR VIBRATORIO PE DE CARNEIRO PARA SOLOS, POTENCIA 80HP,PESO MÁXIMO OPERACIONAL 8,8T - MANUTENCAO</v>
          </cell>
          <cell r="C5221" t="str">
            <v>H</v>
          </cell>
          <cell r="D5221">
            <v>23.22</v>
          </cell>
          <cell r="E5221">
            <v>15.84</v>
          </cell>
        </row>
        <row r="5222">
          <cell r="A5222" t="str">
            <v>5623</v>
          </cell>
          <cell r="B5222" t="str">
            <v>CAMINHAO BASCULANTE 4,0M3 TOCO 162CV PBT=11800KG - JUROS</v>
          </cell>
          <cell r="C5222" t="str">
            <v>H</v>
          </cell>
          <cell r="D5222">
            <v>7.04</v>
          </cell>
          <cell r="E5222">
            <v>4.8</v>
          </cell>
        </row>
        <row r="5223">
          <cell r="A5223" t="str">
            <v>5624</v>
          </cell>
          <cell r="B5223" t="str">
            <v>CAMINHAO BASCULANTE 4,0M3 TOCO 162CV PBT=11800KG - OPERACAO</v>
          </cell>
          <cell r="C5223" t="str">
            <v>H</v>
          </cell>
          <cell r="D5223">
            <v>106.77</v>
          </cell>
          <cell r="E5223">
            <v>72.84</v>
          </cell>
        </row>
        <row r="5224">
          <cell r="A5224" t="str">
            <v>5627</v>
          </cell>
          <cell r="B5224" t="str">
            <v>ESCAVADEIRA HIDRÁULICA SOBRE ESTEIRAS, CAÇAMBA 0,80 M3, PESO OPERACIONAL 17 T, POTENCIA BRUTA 111 HP - DEPRECIAÇÃO. AF_06/2014</v>
          </cell>
          <cell r="C5224" t="str">
            <v>H</v>
          </cell>
          <cell r="D5224">
            <v>36.119999999999997</v>
          </cell>
          <cell r="E5224">
            <v>24.64</v>
          </cell>
        </row>
        <row r="5225">
          <cell r="A5225" t="str">
            <v>5628</v>
          </cell>
          <cell r="B5225" t="str">
            <v>ESCAVADEIRA HIDRÁULICA SOBRE ESTEIRAS, CAÇAMBA 0,80 M3, PESO OPERACIONAL 17 T, POTENCIA BRUTA 111 HP - JUROS. AF_06/2014</v>
          </cell>
          <cell r="C5225" t="str">
            <v>H</v>
          </cell>
          <cell r="D5225">
            <v>8.1199999999999992</v>
          </cell>
          <cell r="E5225">
            <v>5.54</v>
          </cell>
        </row>
        <row r="5226">
          <cell r="A5226" t="str">
            <v>5629</v>
          </cell>
          <cell r="B5226" t="str">
            <v>ESCAVADEIRA HIDRÁULICA SOBRE ESTEIRAS, CAÇAMBA 0,80 M3, PESO OPERACIONAL 17 T, POTENCIA BRUTA 111 HP - MANUTENÇÃO. AF_06/2014</v>
          </cell>
          <cell r="C5226" t="str">
            <v>H</v>
          </cell>
          <cell r="D5226">
            <v>50.79</v>
          </cell>
          <cell r="E5226">
            <v>34.65</v>
          </cell>
        </row>
        <row r="5227">
          <cell r="A5227" t="str">
            <v>5630</v>
          </cell>
          <cell r="B5227" t="str">
            <v>ESCAVADEIRA HIDRÁULICA SOBRE ESTEIRAS, CAÇAMBA 0,80 M3, PESO OPERACIONAL 17 T, POTENCIA BRUTA 111 HP - MATERIAIS NA OPERAÇÃO. AF_06/2014</v>
          </cell>
          <cell r="C5227" t="str">
            <v>H</v>
          </cell>
          <cell r="D5227">
            <v>69.17</v>
          </cell>
          <cell r="E5227">
            <v>47.19</v>
          </cell>
        </row>
        <row r="5228">
          <cell r="A5228" t="str">
            <v>5664</v>
          </cell>
          <cell r="B5228" t="str">
            <v>RETROESCAVADEIRA SOBRE RODAS COM CARREGADEIRA, TRAÇÃO 4X4, POTÊNCIA LÍQ. 88 HP, CAÇAMBA CARREG. CAP. MÍN. 1 M3, CAÇAMBA RETRO CAP. 0,26 M3,PESO OPERACIONAL MÍN. 6.674 KG, PROFUNDIDADE ESCAVAÇÃO MÁX. 4,37 M - MANUTENÇÃO. AF_06/2014</v>
          </cell>
          <cell r="C5228" t="str">
            <v>H</v>
          </cell>
          <cell r="D5228">
            <v>21.27</v>
          </cell>
          <cell r="E5228">
            <v>14.51</v>
          </cell>
        </row>
        <row r="5229">
          <cell r="A5229" t="str">
            <v>5667</v>
          </cell>
          <cell r="B5229" t="str">
            <v>RETROESCAVADEIRA SOBRE RODAS COM CARREGADEIRA, TRAÇÃO 4X2, POTÊNCIA LÍQ. 79 HP, CAÇAMBA CARREG. CAP. MÍN. 1 M3, CAÇAMBA RETRO CAP. 0,20 M3,PESO OPERACIONAL MÍN. 6.570 KG, PROFUNDIDADE ESCAVAÇÃO MÁX. 4,37 M - MANUTENÇÃO. AF_06/2014</v>
          </cell>
          <cell r="C5229" t="str">
            <v>H</v>
          </cell>
          <cell r="D5229">
            <v>18.91</v>
          </cell>
          <cell r="E5229">
            <v>12.9</v>
          </cell>
        </row>
        <row r="5230">
          <cell r="A5230" t="str">
            <v>5668</v>
          </cell>
          <cell r="B5230" t="str">
            <v>RETROESCAVADEIRA SOBRE RODAS COM CARREGADEIRA, TRAÇÃO 4X2, POTÊNCIA LÍQ. 79 HP, CAÇAMBA CARREG. CAP. MÍN. 1 M3, CAÇAMBA RETRO CAP. 0,20 M3,PESO OPERACIONAL MÍN. 6.570 KG, PROFUNDIDADE ESCAVAÇÃO MÁX. 4,37 M - MATERIAIS NA OPERAÇÃO. AF_06/2014</v>
          </cell>
          <cell r="C5230" t="str">
            <v>H</v>
          </cell>
          <cell r="D5230">
            <v>52.96</v>
          </cell>
          <cell r="E5230">
            <v>36.130000000000003</v>
          </cell>
        </row>
        <row r="5231">
          <cell r="A5231" t="str">
            <v>5670</v>
          </cell>
          <cell r="B5231" t="str">
            <v>ROLO COMPACTADOR VIBRATORIO, CILINDRO LISO, AUTO-PROPELIDO 80HP, PESOMAXIMO OPERACIONAL 8,1T - CHP DIURNO - JUROS E DEPRECIACAO</v>
          </cell>
          <cell r="C5231" t="str">
            <v>H</v>
          </cell>
          <cell r="D5231">
            <v>40.31</v>
          </cell>
          <cell r="E5231">
            <v>27.5</v>
          </cell>
        </row>
        <row r="5232">
          <cell r="A5232" t="str">
            <v>5671</v>
          </cell>
          <cell r="B5232" t="str">
            <v>ROLO COMPACTADOR VIBRATORIO DE UM CILINDRO LISO DE ACO, POTENCIA 80HP,PESO MAXIMO OPERACIONAL 8,1T - MANUTENCAO</v>
          </cell>
          <cell r="C5232" t="str">
            <v>H</v>
          </cell>
          <cell r="D5232">
            <v>24.27</v>
          </cell>
          <cell r="E5232">
            <v>16.559999999999999</v>
          </cell>
        </row>
        <row r="5233">
          <cell r="A5233" t="str">
            <v>5672</v>
          </cell>
          <cell r="B5233" t="str">
            <v>ROLO COMPACTADOR VIBRATÓRIO DE CILINDRO LISO, AUTO-PROP., POTÊNCIA 80HP, PESO MÁXIMO OPERACIONAL 8,1T - CUSTO DA MÃO-DE-OBRA NA OPERAÇÃO</v>
          </cell>
          <cell r="C5233" t="str">
            <v>H</v>
          </cell>
          <cell r="D5233">
            <v>43.15</v>
          </cell>
          <cell r="E5233">
            <v>29.44</v>
          </cell>
        </row>
        <row r="5234">
          <cell r="A5234" t="str">
            <v>5674</v>
          </cell>
          <cell r="B5234" t="str">
            <v>ROLO COMPACTADOR VIBRATÓRIO DE UM CILINDRO AÇO LISO, POTÊNCIA 80 HP, PESO OPERACIONAL MÁXIMO 8,1 T, IMPACTO DINÂMICO 16,15 / 9,5 T, LARGURADE TRABALHO 1,68 M - MANUTENÇÃO. AF_06/2014</v>
          </cell>
          <cell r="C5234" t="str">
            <v>H</v>
          </cell>
          <cell r="D5234">
            <v>24.29</v>
          </cell>
          <cell r="E5234">
            <v>16.57</v>
          </cell>
        </row>
        <row r="5235">
          <cell r="A5235" t="str">
            <v>5675</v>
          </cell>
          <cell r="B5235" t="str">
            <v>ROLO COMPACTADOR VIBRATÓRIO, TANDEM, CILINDRO LISO DE AÇO, AUTO-PROPEL., 40HP - 4,4T, IMPACTO DINÂMICO 3,1T, VU 5 ANOS - DEPRECIAÇÃO E JUROS</v>
          </cell>
          <cell r="C5235" t="str">
            <v>H</v>
          </cell>
          <cell r="D5235">
            <v>28.73</v>
          </cell>
          <cell r="E5235">
            <v>19.600000000000001</v>
          </cell>
        </row>
        <row r="5236">
          <cell r="A5236" t="str">
            <v>5676</v>
          </cell>
          <cell r="B5236" t="str">
            <v>ROLO COMPACTADOR VIBRATORIO, TANDEM, CILINDRO LISO, AUTO-PROPEL. 40HP- 4,4T, IMPACTO DINAMICO 3,1T, VU 5 ANOS - MANUTENCAO.</v>
          </cell>
          <cell r="C5236" t="str">
            <v>H</v>
          </cell>
          <cell r="D5236">
            <v>17.27</v>
          </cell>
          <cell r="E5236">
            <v>11.78</v>
          </cell>
        </row>
        <row r="5237">
          <cell r="A5237" t="str">
            <v>5677</v>
          </cell>
          <cell r="B5237" t="str">
            <v>ROLO COMPACTADOR VIBRATORIO, TANDEM, CILINDRO LISO AUTO-PROPEL. 40HP -4,4T, IMPACTO DINAMICO 3,1T, VU 5 ANOS - CUSTO COM MATERIAIS NA OPERAÇÃO.</v>
          </cell>
          <cell r="C5237" t="str">
            <v>H</v>
          </cell>
          <cell r="D5237">
            <v>31.57</v>
          </cell>
          <cell r="E5237">
            <v>21.54</v>
          </cell>
        </row>
        <row r="5238">
          <cell r="A5238" t="str">
            <v>5692</v>
          </cell>
          <cell r="B5238" t="str">
            <v>MOTOBOMBA CENTRÍFUGA, MOTOR A GASOLINA, POTÊNCIA 5,42 HP, BOCAIS 1 1/2X 1, DIÂMETRO ROTOR 143 MM HM/Q = 6 MCA / 16,8 M3/H A 38 MCA / 6,6M3/H - MANUTENÇÃO. AF_06/2014</v>
          </cell>
          <cell r="C5238" t="str">
            <v>H</v>
          </cell>
          <cell r="D5238">
            <v>0.12</v>
          </cell>
          <cell r="E5238">
            <v>0.08</v>
          </cell>
        </row>
        <row r="5239">
          <cell r="A5239" t="str">
            <v>5693</v>
          </cell>
          <cell r="B5239" t="str">
            <v>MOTOBOMBA CENTRÍFUGA, MOTOR A GASOLINA, POTÊNCIA 5,42 HP, BOCAIS 1 1/2X 1, DIÂMETRO ROTOR 143 MM HM/Q = 6 MCA / 16,8 M3/H A 38 MCA / 6,6M3/H - MATERIAIS NA OPERAÇÃO. AF_06/2014</v>
          </cell>
          <cell r="C5239" t="str">
            <v>H</v>
          </cell>
          <cell r="D5239">
            <v>6.08</v>
          </cell>
          <cell r="E5239">
            <v>4.1500000000000004</v>
          </cell>
        </row>
        <row r="5240">
          <cell r="A5240" t="str">
            <v>5694</v>
          </cell>
          <cell r="B5240" t="str">
            <v>CAMINHAO BASCULANTE, 162HP- 6M3 (VU=5ANOS) - DEPRECIACAO E JUROS</v>
          </cell>
          <cell r="C5240" t="str">
            <v>H</v>
          </cell>
          <cell r="D5240">
            <v>32.630000000000003</v>
          </cell>
          <cell r="E5240">
            <v>22.26</v>
          </cell>
        </row>
        <row r="5241">
          <cell r="A5241" t="str">
            <v>5695</v>
          </cell>
          <cell r="B5241" t="str">
            <v>CAMINHAO BASCULANTE, 162HP- 6M3 (VU=5ANOS) - MANUTENCAO</v>
          </cell>
          <cell r="C5241" t="str">
            <v>H</v>
          </cell>
          <cell r="D5241">
            <v>28.42</v>
          </cell>
          <cell r="E5241">
            <v>19.39</v>
          </cell>
        </row>
        <row r="5242">
          <cell r="A5242" t="str">
            <v>5696</v>
          </cell>
          <cell r="B5242" t="str">
            <v>USINA DE ASFALTO A QUENTE FIXA CAP.40/80 TON/H-DEPRECIACA0 E JUROS</v>
          </cell>
          <cell r="C5242" t="str">
            <v>H</v>
          </cell>
          <cell r="D5242">
            <v>364.18</v>
          </cell>
          <cell r="E5242">
            <v>248.45</v>
          </cell>
        </row>
        <row r="5243">
          <cell r="A5243" t="str">
            <v>5697</v>
          </cell>
          <cell r="B5243" t="str">
            <v>USINA DE ASFALTO A QUENTE FIXA CAP.40/80 TON/H-MANUTENCAO</v>
          </cell>
          <cell r="C5243" t="str">
            <v>H</v>
          </cell>
          <cell r="D5243">
            <v>237.86</v>
          </cell>
          <cell r="E5243">
            <v>162.27000000000001</v>
          </cell>
        </row>
        <row r="5244">
          <cell r="A5244" t="str">
            <v>5698</v>
          </cell>
          <cell r="B5244" t="str">
            <v>USINA DE ASFALTO A QUENTE FIXA CAP.40/80 TON/H-MATERIAL E OPERACAO</v>
          </cell>
          <cell r="C5244" t="str">
            <v>H</v>
          </cell>
          <cell r="D5244">
            <v>20.010000000000002</v>
          </cell>
          <cell r="E5244">
            <v>13.65</v>
          </cell>
        </row>
        <row r="5245">
          <cell r="A5245" t="str">
            <v>5699</v>
          </cell>
          <cell r="B5245" t="str">
            <v>USINA DA ASFALTO A QUENTE, FIXA, CAPACIDADE 40 A 80TON/H - MÃO-DE-OBRANA OPERAÇÃO DIURNA</v>
          </cell>
          <cell r="C5245" t="str">
            <v>H</v>
          </cell>
          <cell r="D5245">
            <v>88.7</v>
          </cell>
          <cell r="E5245">
            <v>60.51</v>
          </cell>
        </row>
        <row r="5246">
          <cell r="A5246" t="str">
            <v>5700</v>
          </cell>
          <cell r="B5246" t="str">
            <v>USINA DA ASFALTO A QUENTE, FIXA, CAPACIDADE 40 A 80TON/H - MÃO-DE-OBRANA OPERAÇÃO NOTURNA</v>
          </cell>
          <cell r="C5246" t="str">
            <v>H</v>
          </cell>
          <cell r="D5246">
            <v>106.45</v>
          </cell>
          <cell r="E5246">
            <v>72.62</v>
          </cell>
        </row>
        <row r="5247">
          <cell r="A5247" t="str">
            <v>5701</v>
          </cell>
          <cell r="B5247" t="str">
            <v>CAMINHAO BASCULANTE, 162HP- 6M3 /MAO-DE-OBRA NA OPERACAO NOTURNA</v>
          </cell>
          <cell r="C5247" t="str">
            <v>H</v>
          </cell>
          <cell r="D5247">
            <v>38.14</v>
          </cell>
          <cell r="E5247">
            <v>26.02</v>
          </cell>
        </row>
        <row r="5248">
          <cell r="A5248" t="str">
            <v>5702</v>
          </cell>
          <cell r="B5248" t="str">
            <v>USINA DE CONCRETO FIXA CAPACIDADE 90/120 M³, 63HP - DEPRECIAÇÃO E JUROS</v>
          </cell>
          <cell r="C5248" t="str">
            <v>H</v>
          </cell>
          <cell r="D5248">
            <v>36.659999999999997</v>
          </cell>
          <cell r="E5248">
            <v>25.01</v>
          </cell>
        </row>
        <row r="5249">
          <cell r="A5249" t="str">
            <v>5703</v>
          </cell>
          <cell r="B5249" t="str">
            <v>USINA DE CONCRETO FIXA CAPACIDADE 90/120 M³, 63HP - MATERIAIS NA OPERAÇÃO</v>
          </cell>
          <cell r="C5249" t="str">
            <v>H</v>
          </cell>
          <cell r="D5249">
            <v>55.95</v>
          </cell>
          <cell r="E5249">
            <v>38.17</v>
          </cell>
        </row>
        <row r="5250">
          <cell r="A5250" t="str">
            <v>5704</v>
          </cell>
          <cell r="B5250" t="str">
            <v>USINA DE CONCRETO FIXA CAPACIDADE 90/120 M³, 63HP - MÃO-DE-OBRA NA OPERAÇÃO DIURNA</v>
          </cell>
          <cell r="C5250" t="str">
            <v>H</v>
          </cell>
          <cell r="D5250">
            <v>59.13</v>
          </cell>
          <cell r="E5250">
            <v>40.340000000000003</v>
          </cell>
        </row>
        <row r="5251">
          <cell r="A5251" t="str">
            <v>5705</v>
          </cell>
          <cell r="B5251" t="str">
            <v>CAMINHAO CARROCERIA ABERTA,EM MADEIRA, TOCO, 170CV - 11T (VU=6ANOS) -MANUTENCAO</v>
          </cell>
          <cell r="C5251" t="str">
            <v>H</v>
          </cell>
          <cell r="D5251">
            <v>18.12</v>
          </cell>
          <cell r="E5251">
            <v>12.36</v>
          </cell>
        </row>
        <row r="5252">
          <cell r="A5252" t="str">
            <v>5706</v>
          </cell>
          <cell r="B5252" t="str">
            <v>USINA MISTURADORA DE SOLOS, DOSADORES TRIPLOS, CALHA VIBRATÓRIA, CAPCIDADE 200/500 TON, 201HP - DEPRECIAÇÃO E JUROS</v>
          </cell>
          <cell r="C5252" t="str">
            <v>H</v>
          </cell>
          <cell r="D5252">
            <v>216.09</v>
          </cell>
          <cell r="E5252">
            <v>147.41999999999999</v>
          </cell>
        </row>
        <row r="5253">
          <cell r="A5253" t="str">
            <v>5707</v>
          </cell>
          <cell r="B5253" t="str">
            <v>USINA MISTURADORA DE SOLOS, DOSADORES TRIPLOS, CALHA VIBRATÓRIA, CAPCIDADE 200/500 TON, 201HP - MANUTENÇÃO</v>
          </cell>
          <cell r="C5253" t="str">
            <v>H</v>
          </cell>
          <cell r="D5253">
            <v>140.97</v>
          </cell>
          <cell r="E5253">
            <v>96.17</v>
          </cell>
        </row>
        <row r="5254">
          <cell r="A5254" t="str">
            <v>5708</v>
          </cell>
          <cell r="B5254" t="str">
            <v>USINA MISTURADORA DE SOLOS, DOSADORES TRIPLOS, CALHA VIBRATÓRIA, CAPCIDADE 200/500 TON, 201HP - MÃO-DE-OBRA NA OPERAÇÃO NOTURNA</v>
          </cell>
          <cell r="C5254" t="str">
            <v>H</v>
          </cell>
          <cell r="D5254">
            <v>124.18</v>
          </cell>
          <cell r="E5254">
            <v>84.72</v>
          </cell>
        </row>
        <row r="5255">
          <cell r="A5255" t="str">
            <v>5710</v>
          </cell>
          <cell r="B5255" t="str">
            <v>VIBROACABADORA DE ASFALTO SOBRE ESTEIRAS, LARGURA DE PAVIMENTAÇÃO 1,90M A 5,30 M, POTÊNCIA 105 HP CAPACIDADE 450 T/H - MANUTENÇÃO. AF_11/2014</v>
          </cell>
          <cell r="C5255" t="str">
            <v>H</v>
          </cell>
          <cell r="D5255">
            <v>81.010000000000005</v>
          </cell>
          <cell r="E5255">
            <v>55.27</v>
          </cell>
        </row>
        <row r="5256">
          <cell r="A5256" t="str">
            <v>5711</v>
          </cell>
          <cell r="B5256" t="str">
            <v>VIBROACABADORA DE ASFALTO SOBRE ESTEIRAS, LARGURA DE PAVIMENTAÇÃO 1,90M A 5,30 M, POTÊNCIA 105 HP CAPACIDADE 450 T/H - MATERIAIS NA OPERAÇÃ</v>
          </cell>
          <cell r="C5256" t="str">
            <v>H</v>
          </cell>
          <cell r="D5256">
            <v>65.45</v>
          </cell>
          <cell r="E5256">
            <v>44.65</v>
          </cell>
        </row>
        <row r="5257">
          <cell r="A5257" t="str">
            <v>5714</v>
          </cell>
          <cell r="B5257" t="str">
            <v>TRATOR DE PNEUS, POTÊNCIA 85 CV, TRAÇÃO 4X4, PESO COM LASTRO DE 4.675KG - MANUTENÇÃO. AF_06/2014</v>
          </cell>
          <cell r="C5257" t="str">
            <v>H</v>
          </cell>
          <cell r="D5257">
            <v>7.27</v>
          </cell>
          <cell r="E5257">
            <v>4.96</v>
          </cell>
        </row>
        <row r="5258">
          <cell r="A5258" t="str">
            <v>5715</v>
          </cell>
          <cell r="B5258" t="str">
            <v>TRATOR DE PNEUS, POTÊNCIA 85 CV, TRAÇÃO 4X4, PESO COM LASTRO DE 4.675KG - MATERIAIS NA OPERAÇÃO. AF_06/2014</v>
          </cell>
          <cell r="C5258" t="str">
            <v>H</v>
          </cell>
          <cell r="D5258">
            <v>52.26</v>
          </cell>
          <cell r="E5258">
            <v>35.65</v>
          </cell>
        </row>
        <row r="5259">
          <cell r="A5259" t="str">
            <v>5716</v>
          </cell>
          <cell r="B5259" t="str">
            <v>TRATOR PNEUS TRAÇÃO 4X2, 82 CV, PESO C/ LASTRO 4,555 T - MÃO-DE-OBRA OPERACAO DIURNA</v>
          </cell>
          <cell r="C5259" t="str">
            <v>H</v>
          </cell>
          <cell r="D5259">
            <v>47.48</v>
          </cell>
          <cell r="E5259">
            <v>32.39</v>
          </cell>
        </row>
        <row r="5260">
          <cell r="A5260" t="str">
            <v>5718</v>
          </cell>
          <cell r="B5260" t="str">
            <v>TRATOR DE ESTEIRAS, POTÊNCIA 170 HP, PESO OPERACIONAL 19 T, CAÇAMBA 5,2 M3 - MATERIAIS NA OPERAÇÃO. AF_06/2014</v>
          </cell>
          <cell r="C5260" t="str">
            <v>H</v>
          </cell>
          <cell r="D5260">
            <v>127.16</v>
          </cell>
          <cell r="E5260">
            <v>86.75</v>
          </cell>
        </row>
        <row r="5261">
          <cell r="A5261" t="str">
            <v>5721</v>
          </cell>
          <cell r="B5261" t="str">
            <v>TRATOR DE ESTEIRAS, POTÊNCIA 150 HP, PESO OPERACIONAL 16,7 T, COM RODAMOTRIZ ELEVADA E LÂMINA 3,18 M3 - MATERIAIS NA OPERAÇÃO. AF_06/2014</v>
          </cell>
          <cell r="C5261" t="str">
            <v>H</v>
          </cell>
          <cell r="D5261">
            <v>112.21</v>
          </cell>
          <cell r="E5261">
            <v>76.55</v>
          </cell>
        </row>
        <row r="5262">
          <cell r="A5262" t="str">
            <v>5722</v>
          </cell>
          <cell r="B5262" t="str">
            <v>TRATOR DE ESTEIRAS, POTÊNCIA 347 HP, PESO OPERACIONAL 38,5 T, COM LÂMINA 8,70 M3 - MATERIAIS NA OPERAÇÃO. AF_06/2014</v>
          </cell>
          <cell r="C5262" t="str">
            <v>H</v>
          </cell>
          <cell r="D5262">
            <v>259.55</v>
          </cell>
          <cell r="E5262">
            <v>177.07</v>
          </cell>
        </row>
        <row r="5263">
          <cell r="A5263" t="str">
            <v>5724</v>
          </cell>
          <cell r="B5263" t="str">
            <v>TRATOR DE ESTEIRAS, POTÊNCIA 100 HP, PESO OPERACIONAL 9,4 T, COM LÂMINA 2,19 M3 - MANUTENÇÃO. AF_06/2014</v>
          </cell>
          <cell r="C5263" t="str">
            <v>H</v>
          </cell>
          <cell r="D5263">
            <v>76.180000000000007</v>
          </cell>
          <cell r="E5263">
            <v>51.97</v>
          </cell>
        </row>
        <row r="5264">
          <cell r="A5264" t="str">
            <v>5725</v>
          </cell>
          <cell r="B5264" t="str">
            <v>TRATOR DE ESTEIRAS 99HP, PESO OPERACIONAL 8,5T - MAO-DE-OBRA NA OPERACAO DIURNA</v>
          </cell>
          <cell r="C5264" t="str">
            <v>H</v>
          </cell>
          <cell r="D5264">
            <v>47.48</v>
          </cell>
          <cell r="E5264">
            <v>32.39</v>
          </cell>
        </row>
        <row r="5265">
          <cell r="A5265" t="str">
            <v>5727</v>
          </cell>
          <cell r="B5265" t="str">
            <v>ROLO COMPACTADOR VIBRATÓRIO REBOCÁVEL CILINDRO LISO, 4,7T, IMPACTO DINÂMICO 18,3T - MANUTENÇÃO.</v>
          </cell>
          <cell r="C5265" t="str">
            <v>H</v>
          </cell>
          <cell r="D5265">
            <v>3.87</v>
          </cell>
          <cell r="E5265">
            <v>2.64</v>
          </cell>
        </row>
        <row r="5266">
          <cell r="A5266" t="str">
            <v>5729</v>
          </cell>
          <cell r="B5266" t="str">
            <v>ROLO COMPACTADOR VIBRATÓRIO TANDEM AÇO LISO, POTÊNCIA 58 HP, PESO SEM/COM LASTRO 6,5 / 9,4 T, LARGURA DE TRABALHO 1,2 M - MANUTENÇÃO. AF_06/2014</v>
          </cell>
          <cell r="C5266" t="str">
            <v>H</v>
          </cell>
          <cell r="D5266">
            <v>21.37</v>
          </cell>
          <cell r="E5266">
            <v>14.58</v>
          </cell>
        </row>
        <row r="5267">
          <cell r="A5267" t="str">
            <v>5730</v>
          </cell>
          <cell r="B5267" t="str">
            <v>ROLO COMPACTADOR VIBRATÓRIO TANDEM AÇO LISO, POTÊNCIA 58 HP, PESO SEM/COM LASTRO 6,5 / 9,4 T, LARGURA DE TRABALHO 1,2 M - MATERIAIS NA OPERAÇÃO. AF_06/2014</v>
          </cell>
          <cell r="C5267" t="str">
            <v>H</v>
          </cell>
          <cell r="D5267">
            <v>36.130000000000003</v>
          </cell>
          <cell r="E5267">
            <v>24.65</v>
          </cell>
        </row>
        <row r="5268">
          <cell r="A5268" t="str">
            <v>5732</v>
          </cell>
          <cell r="B5268" t="str">
            <v>ROLO COMPACTADOR PNEUMÁTICO, AUTO-PROPEL., PRESSÃO VARIÁVEL, 99HP, PESO OPERACIONAL SEM OU COM LASTRO 8,3/21,0 T - MANUTENÇÃO.</v>
          </cell>
          <cell r="C5268" t="str">
            <v>H</v>
          </cell>
          <cell r="D5268">
            <v>32.85</v>
          </cell>
          <cell r="E5268">
            <v>22.41</v>
          </cell>
        </row>
        <row r="5269">
          <cell r="A5269" t="str">
            <v>5733</v>
          </cell>
          <cell r="B5269" t="str">
            <v>ROLO COMPACTADOR PNEUMÁTICO, AUTO-PROPEL., PRESSÃO VARIÁVEL, 99HP, PES</v>
          </cell>
          <cell r="C5269" t="str">
            <v>H</v>
          </cell>
          <cell r="D5269">
            <v>109.03</v>
          </cell>
          <cell r="E5269">
            <v>74.38</v>
          </cell>
        </row>
        <row r="5270">
          <cell r="A5270" t="str">
            <v>5735</v>
          </cell>
          <cell r="B5270" t="str">
            <v>RETROESCAVADEIRA SOBRE RODAS COM CARREGADEIRA, TRAÇÃO 4X4, POTÊNCIA LÍQ. 72 HP, CAÇAMBA CARREG. CAP. MÍN. 0,79 M3, CAÇAMBA RETRO CAP. 0,18 M3, PESO OPERACIONAL MÍN. 7.140 KG, PROFUNDIDADE ESCAVAÇÃO MÁX. 4,50 M- MANUTENÇÃO. AF_06/2014</v>
          </cell>
          <cell r="C5270" t="str">
            <v>H</v>
          </cell>
          <cell r="D5270">
            <v>20.52</v>
          </cell>
          <cell r="E5270">
            <v>14</v>
          </cell>
        </row>
        <row r="5271">
          <cell r="A5271" t="str">
            <v>5736</v>
          </cell>
          <cell r="B5271" t="str">
            <v>RETROESCAVADEIRA SOBRE RODAS COM CARREGADEIRA, TRAÇÃO 4X4, POTÊNCIA LÍQ. 72 HP, CAÇAMBA CARREG. CAP. MÍN. 0,79 M3, CAÇAMBA RETRO CAP. 0,18 M3, PESO OPERACIONAL MÍN. 7.140 KG, PROFUNDIDADE ESCAVAÇÃO MÁX. 4,50 M- MATERIAIS NA OPERAÇÃO. AF_06/2014</v>
          </cell>
          <cell r="C5271" t="str">
            <v>H</v>
          </cell>
          <cell r="D5271">
            <v>48.62</v>
          </cell>
          <cell r="E5271">
            <v>33.17</v>
          </cell>
        </row>
        <row r="5272">
          <cell r="A5272" t="str">
            <v>5737</v>
          </cell>
          <cell r="B5272" t="str">
            <v>RETRO-ESCAVADEIRA, 74HP (VU=6 ANOS) - MÃO-DE-OBRA/OPERAÇÃO NOTURNO</v>
          </cell>
          <cell r="C5272" t="str">
            <v>H</v>
          </cell>
          <cell r="D5272">
            <v>43.15</v>
          </cell>
          <cell r="E5272">
            <v>29.44</v>
          </cell>
        </row>
        <row r="5273">
          <cell r="A5273" t="str">
            <v>5738</v>
          </cell>
          <cell r="B5273" t="str">
            <v>ROLO COMPACTADOR VIBRATÓRIO PÉ DE CARNEIRO, OPERADO POR CONTROLE REMOTO, POTÊNCIA 17HP, PESO OPERACIONAL 1,65T - DEPRECIAÇÃO E JUROS</v>
          </cell>
          <cell r="C5273" t="str">
            <v>H</v>
          </cell>
          <cell r="D5273">
            <v>8.3699999999999992</v>
          </cell>
          <cell r="E5273">
            <v>5.71</v>
          </cell>
        </row>
        <row r="5274">
          <cell r="A5274" t="str">
            <v>5739</v>
          </cell>
          <cell r="B5274" t="str">
            <v>ROLO COMPACTADOR VIBRATÓRIO PÉ DE CARNEIRO, OPERADO POR CONTROLE REMOTO, 17HP - 1,65T - MANUTENÇÃO.</v>
          </cell>
          <cell r="C5274" t="str">
            <v>H</v>
          </cell>
          <cell r="D5274">
            <v>2.79</v>
          </cell>
          <cell r="E5274">
            <v>1.9</v>
          </cell>
        </row>
        <row r="5275">
          <cell r="A5275" t="str">
            <v>5741</v>
          </cell>
          <cell r="B5275" t="str">
            <v>USINA DE LAMA ASFÁLTICA, PROD 30 A 50 T/H, SILO DE AGREGADO 7 M3, RESERVATÓRIOS PARA EMULSÃO E ÁGUA DE 2,3 M3 CADA, MISTURADOR TIPO PUG MILLA SER MONTADO SOBRE CAMINHÃO - MANUTENÇÃO. AF_10/2014</v>
          </cell>
          <cell r="C5275" t="str">
            <v>H</v>
          </cell>
          <cell r="D5275">
            <v>17.649999999999999</v>
          </cell>
          <cell r="E5275">
            <v>12.04</v>
          </cell>
        </row>
        <row r="5276">
          <cell r="A5276" t="str">
            <v>5742</v>
          </cell>
          <cell r="B5276" t="str">
            <v>USINA DE LAMA ASFÁLTICA, PROD 30 A 50 T/H, SILO DE AGREGADO 7 M3, RESERVATÓRIOS PARA EMULSÃO E ÁGUA DE 2,3 M3 CADA, MISTURADOR TIPO PUGG-MILL A SER MONTADO SOBRE CAMINHÃO - MATERIAIS NA OPERAÇÃO. AF_10/2014</v>
          </cell>
          <cell r="C5276" t="str">
            <v>H</v>
          </cell>
          <cell r="D5276">
            <v>20.3</v>
          </cell>
          <cell r="E5276">
            <v>13.85</v>
          </cell>
        </row>
        <row r="5277">
          <cell r="A5277" t="str">
            <v>5745</v>
          </cell>
          <cell r="B5277" t="str">
            <v>CAMINHAO PIPA 6.000L TOCO 162CV - PBT=11800KG  C/BOMBA GASOLINA - DEPRECIACAO E JUROS</v>
          </cell>
          <cell r="C5277" t="str">
            <v>H</v>
          </cell>
          <cell r="D5277">
            <v>41.39</v>
          </cell>
          <cell r="E5277">
            <v>28.24</v>
          </cell>
        </row>
        <row r="5278">
          <cell r="A5278" t="str">
            <v>5746</v>
          </cell>
          <cell r="B5278" t="str">
            <v>CAMINHAO PIPA 6.000L TOCO 162CV - PBT=11800KG  C/BOMBA GASOLINA -MANUTENCAO</v>
          </cell>
          <cell r="C5278" t="str">
            <v>H</v>
          </cell>
          <cell r="D5278">
            <v>24.99</v>
          </cell>
          <cell r="E5278">
            <v>17.05</v>
          </cell>
        </row>
        <row r="5279">
          <cell r="A5279" t="str">
            <v>5747</v>
          </cell>
          <cell r="B5279" t="str">
            <v>CAMINHAO PIPA 6000L TOCO, 162CV - 7,5T (VU=6ANOS) (INCLUI TANQUE DE ACO PARA TRANSPORTE DE AGUA) - CUSTO HORARIO DE MATERIAIS NA OPERACAO</v>
          </cell>
          <cell r="C5279" t="str">
            <v>H</v>
          </cell>
          <cell r="D5279">
            <v>69.92</v>
          </cell>
          <cell r="E5279">
            <v>47.7</v>
          </cell>
        </row>
        <row r="5280">
          <cell r="A5280" t="str">
            <v>5748</v>
          </cell>
          <cell r="B5280" t="str">
            <v>CAMINHAO PIPA 6000L TOCO, 162CV - 7,5T (VU=6ANOS) (INCLUI TANQUE DE AC</v>
          </cell>
          <cell r="C5280" t="str">
            <v>H</v>
          </cell>
          <cell r="D5280">
            <v>42.68</v>
          </cell>
          <cell r="E5280">
            <v>29.12</v>
          </cell>
        </row>
        <row r="5281">
          <cell r="A5281" t="str">
            <v>5750</v>
          </cell>
          <cell r="B5281" t="str">
            <v>CAMINHAO TOCO, 177CV - 14T (VU=6ANOS) (NAO INCLUI CARROCERIA) - DEPRECIACAO E JUROS</v>
          </cell>
          <cell r="C5281" t="str">
            <v>H</v>
          </cell>
          <cell r="D5281">
            <v>29.45</v>
          </cell>
          <cell r="E5281">
            <v>20.09</v>
          </cell>
        </row>
        <row r="5282">
          <cell r="A5282" t="str">
            <v>5751</v>
          </cell>
          <cell r="B5282" t="str">
            <v>CAMINHAO TOCO, 177CV - 14T (VU=6ANOS) (NAO INCLUI CARROCERIA) - MANUTENCAO</v>
          </cell>
          <cell r="C5282" t="str">
            <v>H</v>
          </cell>
          <cell r="D5282">
            <v>21.36</v>
          </cell>
          <cell r="E5282">
            <v>14.57</v>
          </cell>
        </row>
        <row r="5283">
          <cell r="A5283" t="str">
            <v>5752</v>
          </cell>
          <cell r="B5283" t="str">
            <v>CAMINHAO TOCO, 177CV - 14T (VU=6ANOS) (NAO INCLUI CARROCERIA) - MAO-DE-OBRA NOTURNA NA OPERACAO</v>
          </cell>
          <cell r="C5283" t="str">
            <v>H</v>
          </cell>
          <cell r="D5283">
            <v>51.23</v>
          </cell>
          <cell r="E5283">
            <v>34.950000000000003</v>
          </cell>
        </row>
        <row r="5284">
          <cell r="A5284" t="str">
            <v>5753</v>
          </cell>
          <cell r="B5284" t="str">
            <v>CAMINHAO TOCO, 170CV - 11T (VU=6ANOS) (NAO INCLUI CARROCERIA) - DEPRECIACAO E JUROS</v>
          </cell>
          <cell r="C5284" t="str">
            <v>H</v>
          </cell>
          <cell r="D5284">
            <v>28.88</v>
          </cell>
          <cell r="E5284">
            <v>19.7</v>
          </cell>
        </row>
        <row r="5285">
          <cell r="A5285" t="str">
            <v>5754</v>
          </cell>
          <cell r="B5285" t="str">
            <v>CAMINHAO TOCO, 170CV - 11T (VU=6ANOS) (NAO INCLUI CARROCERIA) - MANUTENCAO</v>
          </cell>
          <cell r="C5285" t="str">
            <v>H</v>
          </cell>
          <cell r="D5285">
            <v>16.78</v>
          </cell>
          <cell r="E5285">
            <v>11.45</v>
          </cell>
        </row>
        <row r="5286">
          <cell r="A5286" t="str">
            <v>5755</v>
          </cell>
          <cell r="B5286" t="str">
            <v>CAMINHAO TOCO, 170CV - 11T (VU=6ANOS) (NAO INCLUI CARROCERIA) - MAO-DE-OBRA DIURNA NA OPERACAO</v>
          </cell>
          <cell r="C5286" t="str">
            <v>H</v>
          </cell>
          <cell r="D5286">
            <v>42.68</v>
          </cell>
          <cell r="E5286">
            <v>29.12</v>
          </cell>
        </row>
        <row r="5287">
          <cell r="A5287" t="str">
            <v>5756</v>
          </cell>
          <cell r="B5287" t="str">
            <v>CAMINHAO PIPA 6000L TOCO, 162CV - 7,5T (VU=6ANOS) (INCLUI TANQUE DE ACO PARA TRANSPORTE DE AGUA E MOTOBOMBA CENTRIFUGA A GASOLINA 3,5CV) - DEPRECIACAO E JUROS</v>
          </cell>
          <cell r="C5287" t="str">
            <v>H</v>
          </cell>
          <cell r="D5287">
            <v>36.090000000000003</v>
          </cell>
          <cell r="E5287">
            <v>24.62</v>
          </cell>
        </row>
        <row r="5288">
          <cell r="A5288" t="str">
            <v>5757</v>
          </cell>
          <cell r="B5288" t="str">
            <v>CAMINHAO PIPA 6000L TOCO, 162CV - 7,5T (VU=6ANOS) (INCLUI TANQUE DE ACO PARA TRANSPORTE DE AGUA E MOTOBOMBA CENTRIFUGA A GASOLINA 3,5CV) - MANUTENCAO</v>
          </cell>
          <cell r="C5288" t="str">
            <v>H</v>
          </cell>
          <cell r="D5288">
            <v>20.87</v>
          </cell>
          <cell r="E5288">
            <v>14.24</v>
          </cell>
        </row>
        <row r="5289">
          <cell r="A5289" t="str">
            <v>5758</v>
          </cell>
          <cell r="B5289" t="str">
            <v>CAMINHAO PIPA 6000L TOCO, 162CV - 7,5T (VU=6ANOS) (INCLUI TANQUE DE ACO PARA TRANSPORTE DE AGUA E MOTOBOMBA CENTRIFUGA A GASOLINA 3,5CV) - CUSTO HORARIO DE MATERIAIS NA OPERACAO</v>
          </cell>
          <cell r="C5289" t="str">
            <v>H</v>
          </cell>
          <cell r="D5289">
            <v>110.95</v>
          </cell>
          <cell r="E5289">
            <v>75.69</v>
          </cell>
        </row>
        <row r="5290">
          <cell r="A5290" t="str">
            <v>5759</v>
          </cell>
          <cell r="B5290" t="str">
            <v>CAMINHAO PIPA F12000 142HP TANQUE 6000L/MAO-DE-OBRA NA OPERACAO DIURNA</v>
          </cell>
          <cell r="C5290" t="str">
            <v>H</v>
          </cell>
          <cell r="D5290">
            <v>31.78</v>
          </cell>
          <cell r="E5290">
            <v>21.68</v>
          </cell>
        </row>
        <row r="5291">
          <cell r="A5291" t="str">
            <v>5760</v>
          </cell>
          <cell r="B5291" t="str">
            <v>CAMINHAO PIPA 6000L TOCO, 162CV - 7,5T (VU=6ANOS) (INCLUI TANQUE DE ACO PARA TRANSPORTE DE AGUA) - MAO-DE-OBRA NOTURNA NA OPERACAO</v>
          </cell>
          <cell r="C5291" t="str">
            <v>H</v>
          </cell>
          <cell r="D5291">
            <v>51.23</v>
          </cell>
          <cell r="E5291">
            <v>34.950000000000003</v>
          </cell>
        </row>
        <row r="5292">
          <cell r="A5292" t="str">
            <v>5762</v>
          </cell>
          <cell r="B5292" t="str">
            <v>CAMINHAO PIPA 10000L TRUCADO, 208CV - 21,1T (VU=6ANOS) (INCLUI TANQUEDE ACO PARA TRANSPORTE DE AGUA E MOTOBOMBA CENTRIFUGA A GASOLINA 3,5CV</v>
          </cell>
          <cell r="C5292" t="str">
            <v>H</v>
          </cell>
          <cell r="D5292">
            <v>39.799999999999997</v>
          </cell>
          <cell r="E5292">
            <v>27.15</v>
          </cell>
        </row>
        <row r="5293">
          <cell r="A5293" t="str">
            <v>5763</v>
          </cell>
          <cell r="B5293" t="str">
            <v>CAMINHAO PIPA 10000L TRUCADO, 208CV - 21,1T (VU=6ANOS) (INCLUI TANQUEDE ACO PARA TRANSPORTE DE AGUA E MOTOBOMBA CENTRIFUGA A GASOLINA 3,5CV) - MANUTENCAO</v>
          </cell>
          <cell r="C5293" t="str">
            <v>H</v>
          </cell>
          <cell r="D5293">
            <v>23.01</v>
          </cell>
          <cell r="E5293">
            <v>15.7</v>
          </cell>
        </row>
        <row r="5294">
          <cell r="A5294" t="str">
            <v>5764</v>
          </cell>
          <cell r="B5294" t="str">
            <v>CAMINHAO PIPA 10000L TRUCADO, 208CV - 21,1T (VU=6ANOS) (INCLUI TANQUEDE ACO PARA TRANSPORTE DE AGUA E MOTOBOMBA CENTRIFUGA A GASOLINA 3,5CV) - MAO-DE-OBRA NOTURNA NA OPERACAO</v>
          </cell>
          <cell r="C5294" t="str">
            <v>H</v>
          </cell>
          <cell r="D5294">
            <v>51.23</v>
          </cell>
          <cell r="E5294">
            <v>34.950000000000003</v>
          </cell>
        </row>
        <row r="5295">
          <cell r="A5295" t="str">
            <v>5765</v>
          </cell>
          <cell r="B5295" t="str">
            <v>ESPARGIDOR DE ASFALTO PRESSURIZADO COM TANQUE DE 2500 L, REBOCÁVEL COMMOTOR A GASOLINA POTÊNCIA 3,4 HP - MANUTENÇÃO. AF_07/2014</v>
          </cell>
          <cell r="C5295" t="str">
            <v>H</v>
          </cell>
          <cell r="D5295">
            <v>3.93</v>
          </cell>
          <cell r="E5295">
            <v>2.68</v>
          </cell>
        </row>
        <row r="5296">
          <cell r="A5296" t="str">
            <v>5766</v>
          </cell>
          <cell r="B5296" t="str">
            <v>ESPARGIDOR DE ASFALTO PRESSURIZADO COM TANQUE DE 2500 L, REBOCÁVEL COMMOTOR A GASOLINA POTÊNCIA 3,4 HP - MATERIAIS NA OPERAÇÃO. AF_07/2014</v>
          </cell>
          <cell r="C5296" t="str">
            <v>H</v>
          </cell>
          <cell r="D5296">
            <v>3.81</v>
          </cell>
          <cell r="E5296">
            <v>2.6</v>
          </cell>
        </row>
        <row r="5297">
          <cell r="A5297" t="str">
            <v>5769</v>
          </cell>
          <cell r="B5297" t="str">
            <v>ESPARGIDOR DE ASFALTO PRESSURIZADO, TANQUE 6 M3 COM ISOLAÇÃO TÉRMICA,AQUECIDO COM 2 MAÇARICOS, COM BARRA ESPARGIDORA 3,60 M, A SER MONTADOSOBRE CAMINHÃO - MANUTENÇÃO. AF_10/2014</v>
          </cell>
          <cell r="C5297" t="str">
            <v>H</v>
          </cell>
          <cell r="D5297">
            <v>8.36</v>
          </cell>
          <cell r="E5297">
            <v>5.7</v>
          </cell>
        </row>
        <row r="5298">
          <cell r="A5298" t="str">
            <v>5770</v>
          </cell>
          <cell r="B5298" t="str">
            <v>DISTRIBUIDOR DE ASFALTO MONTADO SOBRE CAMINHAO TOCO 162 HP, COM TANQUEISOLADO 6 M3 COM BARRA ESPARGIDORA  DE 3,66 M - CUSTO C/ MAO-DE-OBRANA OPERACAO DIURNA.</v>
          </cell>
          <cell r="C5298" t="str">
            <v>H</v>
          </cell>
          <cell r="D5298">
            <v>85.38</v>
          </cell>
          <cell r="E5298">
            <v>58.25</v>
          </cell>
        </row>
        <row r="5299">
          <cell r="A5299" t="str">
            <v>5775</v>
          </cell>
          <cell r="B5299" t="str">
            <v>LANCA ELEVATORIA TELESCOPICA DE ACIONAMENTO HIDRAULICO, CAPACIDADE DECARGA 30.000 KG, COM CESTO, MONTADA SOBRE CAMINHAO TRUCADO - MANUTENCAO</v>
          </cell>
          <cell r="C5299" t="str">
            <v>H</v>
          </cell>
          <cell r="D5299">
            <v>151.4</v>
          </cell>
          <cell r="E5299">
            <v>103.29</v>
          </cell>
        </row>
        <row r="5300">
          <cell r="A5300" t="str">
            <v>5776</v>
          </cell>
          <cell r="B5300" t="str">
            <v>LANCA ELEVATORIA TELESCOPICA DE ACIONAMENTO HIDRAULICO, CAPACIDADE DECARGA 30.000 KG, COM CESTO, MONTADA SOBRE CAMINHAO TRUCADO - CUSTO COM MATERIAIS NA OPERACAO</v>
          </cell>
          <cell r="C5300" t="str">
            <v>H</v>
          </cell>
          <cell r="D5300">
            <v>99.25</v>
          </cell>
          <cell r="E5300">
            <v>67.709999999999994</v>
          </cell>
        </row>
        <row r="5301">
          <cell r="A5301" t="str">
            <v>5777</v>
          </cell>
          <cell r="B5301" t="str">
            <v>GUINDASTE MUNK COM CESTO, CARGA MAXIMA 5,75T (A 2M) E 2,3T ( A 5M), ALTURA MAXIMA = 7,9M, MONTADO SOBRE CAMINHAO DE CARROCERIA FORD 162HP -MANUTENCAO</v>
          </cell>
          <cell r="C5301" t="str">
            <v>H</v>
          </cell>
          <cell r="D5301">
            <v>22.68</v>
          </cell>
          <cell r="E5301">
            <v>15.47</v>
          </cell>
        </row>
        <row r="5302">
          <cell r="A5302" t="str">
            <v>5779</v>
          </cell>
          <cell r="B5302" t="str">
            <v>MOTONIVELADORA POTÊNCIA BÁSICA LÍQUIDA (PRIMEIRA MARCHA) 125 HP, PESOBRUTO 13032 KG, LARGURA DA LÂMINA DE 3,7 M - MANUTENÇÃO. AF_06/2014</v>
          </cell>
          <cell r="C5302" t="str">
            <v>H</v>
          </cell>
          <cell r="D5302">
            <v>60.77</v>
          </cell>
          <cell r="E5302">
            <v>41.46</v>
          </cell>
        </row>
        <row r="5303">
          <cell r="A5303" t="str">
            <v>5782</v>
          </cell>
          <cell r="B5303" t="str">
            <v>MOTOSCRAPER 270HP - CUSTO COM MATERIAIS NA OPERACAO</v>
          </cell>
          <cell r="C5303" t="str">
            <v>H</v>
          </cell>
          <cell r="D5303">
            <v>203.03</v>
          </cell>
          <cell r="E5303">
            <v>138.51</v>
          </cell>
        </row>
        <row r="5304">
          <cell r="A5304" t="str">
            <v>5783</v>
          </cell>
          <cell r="B5304" t="str">
            <v>MOTOSCRAPER 270HP -CUSTO COM MA0-DE-0BRA NA OPERACAO DIURNA</v>
          </cell>
          <cell r="C5304" t="str">
            <v>H</v>
          </cell>
          <cell r="D5304">
            <v>43.15</v>
          </cell>
          <cell r="E5304">
            <v>29.44</v>
          </cell>
        </row>
        <row r="5305">
          <cell r="A5305" t="str">
            <v>5787</v>
          </cell>
          <cell r="B5305" t="str">
            <v>PÁ CARREGADEIRA SOBRE RODAS, POTÊNCIA 197 HP, CAPACIDADE DA CAÇAMBA 2,5 A 3,5 M3, PESO OPERACIONAL 18338 KG - MATERIAIS NA OPERAÇÃO. AF_06/2014</v>
          </cell>
          <cell r="C5305" t="str">
            <v>H</v>
          </cell>
          <cell r="D5305">
            <v>135.26</v>
          </cell>
          <cell r="E5305">
            <v>92.28</v>
          </cell>
        </row>
        <row r="5306">
          <cell r="A5306" t="str">
            <v>5791</v>
          </cell>
          <cell r="B5306" t="str">
            <v>ROLO COMPACTADOR VIBRATORIO DE UM CILINDRO LISO DE ACO, POTENCIA 80 HP, PESO OPERACIONAL MAXIMO 8,5 T, LARGURA TRABALHO 1,676 M - MANUTENÇÃO. AF_06/2014</v>
          </cell>
          <cell r="C5306" t="str">
            <v>H</v>
          </cell>
          <cell r="D5306">
            <v>28.82</v>
          </cell>
          <cell r="E5306">
            <v>19.66</v>
          </cell>
        </row>
        <row r="5307">
          <cell r="A5307" t="str">
            <v>5792</v>
          </cell>
          <cell r="B5307" t="str">
            <v>ROLO COMPACTADOR VIBRATORIO DE UM CILINDRO LISO DE ACO, POTENCIA 80 HP, PESO OPERACIONAL MAXIMO 8,5 T, LARGURA TRABALHO 1,676 M - MATERIAISNA OPERAÇÃO. AF_06/2014</v>
          </cell>
          <cell r="C5307" t="str">
            <v>H</v>
          </cell>
          <cell r="D5307">
            <v>49.87</v>
          </cell>
          <cell r="E5307">
            <v>34.020000000000003</v>
          </cell>
        </row>
        <row r="5308">
          <cell r="A5308" t="str">
            <v>5794</v>
          </cell>
          <cell r="B5308" t="str">
            <v>MARTELETE OU ROMPEDOR PNEUMÁTICO MANUAL 28KG, FREQUENCIA DE IMPACTO 1230/MINUTO - DEPRECIAÇÃO E JUROS</v>
          </cell>
          <cell r="C5308" t="str">
            <v>H</v>
          </cell>
          <cell r="D5308">
            <v>1.77</v>
          </cell>
          <cell r="E5308">
            <v>1.21</v>
          </cell>
        </row>
        <row r="5309">
          <cell r="A5309" t="str">
            <v>5796</v>
          </cell>
          <cell r="B5309" t="str">
            <v>MARTELETE OU ROMPEDOR PNEUMÁTICO MANUAL 28KG, FREQUENCIA DE IMPACTO 1230/MINUTO - MÃO DE OBRA NA OPERAÇÃO DIURNA</v>
          </cell>
          <cell r="C5309" t="str">
            <v>H</v>
          </cell>
          <cell r="D5309">
            <v>25.96</v>
          </cell>
          <cell r="E5309">
            <v>17.71</v>
          </cell>
        </row>
        <row r="5310">
          <cell r="A5310" t="str">
            <v>5797</v>
          </cell>
          <cell r="B5310" t="str">
            <v>COMPRESSOR DE AR REBOCAVEL, DESCARGA LIVRE EFETIVA 180PCM, PRESSAO DETRABALHO 102 PSI, MOTOR A DIESEL 89CV - MANUTENCAO</v>
          </cell>
          <cell r="C5310" t="str">
            <v>H</v>
          </cell>
          <cell r="D5310">
            <v>3.87</v>
          </cell>
          <cell r="E5310">
            <v>2.64</v>
          </cell>
        </row>
        <row r="5311">
          <cell r="A5311" t="str">
            <v>5798</v>
          </cell>
          <cell r="B5311" t="str">
            <v>COMPRESSOR DE AR REBOCAVEL, DESCARGA LIVRE EFETIVA 180PCM, PRESSAO DETRABALHO 102 PSI, MOTOR A DIESEL 89CV - MAO-DE-OBRA DIURNA NA OPERACAO</v>
          </cell>
          <cell r="C5311" t="str">
            <v>H</v>
          </cell>
          <cell r="D5311">
            <v>14.78</v>
          </cell>
          <cell r="E5311">
            <v>10.08</v>
          </cell>
        </row>
        <row r="5312">
          <cell r="A5312" t="str">
            <v>5800</v>
          </cell>
          <cell r="B5312" t="str">
            <v>BOMBA SUBMERSÍVEL ELÉTRICA TRIFÁSICA, POTÊNCIA 2,96 HP, Ø ROTOR 144 MMSEMI-ABERTO, BOCAL DE SAÍDA Ø 2, HM/Q = 2 MCA / 38,8 M3/H A 28 MCA /5 M3/H - MANUTENÇÃO. AF_06/2014</v>
          </cell>
          <cell r="C5312" t="str">
            <v>H</v>
          </cell>
          <cell r="D5312">
            <v>0.21</v>
          </cell>
          <cell r="E5312">
            <v>0.14000000000000001</v>
          </cell>
        </row>
        <row r="5313">
          <cell r="A5313" t="str">
            <v>5801</v>
          </cell>
          <cell r="B5313" t="str">
            <v>COMPACTADOR DE SOLOS COM PLACA VIBRATORIA, 46X51CM, 5HP, 156KG, DIESEL, IMPACTO DINAMICO 1700KG - DEPRECIACAO E JUROS</v>
          </cell>
          <cell r="C5313" t="str">
            <v>H</v>
          </cell>
          <cell r="D5313">
            <v>2.5099999999999998</v>
          </cell>
          <cell r="E5313">
            <v>1.71</v>
          </cell>
        </row>
        <row r="5314">
          <cell r="A5314" t="str">
            <v>5802</v>
          </cell>
          <cell r="B5314" t="str">
            <v>COMPACTADOR DE SOLOS COM PLACA VIBRATORIA, 46X51CM, 5HP, 156KG, DIESEL, IMPACTO DINAMICO 1700KG - MANUTENCAO</v>
          </cell>
          <cell r="C5314" t="str">
            <v>H</v>
          </cell>
          <cell r="D5314">
            <v>1</v>
          </cell>
          <cell r="E5314">
            <v>0.68</v>
          </cell>
        </row>
        <row r="5315">
          <cell r="A5315" t="str">
            <v>5804</v>
          </cell>
          <cell r="B5315" t="str">
            <v>COMPACTADOR DE SOLOS COM PLACA VIBRATORIA, 46X51CM, 5HP, 156KG, DIESEL, IMPACTO DINAMICO 1700KG - MAO-DE-OBRA DIURNA NA OPERACAO</v>
          </cell>
          <cell r="C5315" t="str">
            <v>H</v>
          </cell>
          <cell r="D5315">
            <v>14.78</v>
          </cell>
          <cell r="E5315">
            <v>10.08</v>
          </cell>
        </row>
        <row r="5316">
          <cell r="A5316" t="str">
            <v>6175</v>
          </cell>
          <cell r="B5316" t="str">
            <v>CAMINHAO BASCULANTE - 5,0M3 - 170HP,11,24T (VU=5ANOS)/DEPRECIACAO E JUROS</v>
          </cell>
          <cell r="C5316" t="str">
            <v>CHI</v>
          </cell>
          <cell r="D5316">
            <v>52.72</v>
          </cell>
          <cell r="E5316">
            <v>35.97</v>
          </cell>
        </row>
        <row r="5317">
          <cell r="A5317" t="str">
            <v>6176</v>
          </cell>
          <cell r="B5317" t="str">
            <v>CAMINHAO BASCULANTE,5,0 M3 - 11,24T - 170HP (VU=5ANOS) - DEPRECIACAO</v>
          </cell>
          <cell r="C5317" t="str">
            <v>H</v>
          </cell>
          <cell r="D5317">
            <v>39.97</v>
          </cell>
          <cell r="E5317">
            <v>27.27</v>
          </cell>
        </row>
        <row r="5318">
          <cell r="A5318" t="str">
            <v>6177</v>
          </cell>
          <cell r="B5318" t="str">
            <v>CAMINHAO BASCULANTE, 5,0 M3 - 170HP -11,24T (VU=5ANOS) - JUROS</v>
          </cell>
          <cell r="C5318" t="str">
            <v>H</v>
          </cell>
          <cell r="D5318">
            <v>12.74</v>
          </cell>
          <cell r="E5318">
            <v>8.69</v>
          </cell>
        </row>
        <row r="5319">
          <cell r="A5319" t="str">
            <v>6178</v>
          </cell>
          <cell r="B5319" t="str">
            <v>CAMINHAO BASCULANTE,TOCO 5,0 M3 - 170HP -11,24T (VU=5ANOS) -CUSTOS C/MATERIAL NA OPERACAO.</v>
          </cell>
          <cell r="C5319" t="str">
            <v>H</v>
          </cell>
          <cell r="D5319">
            <v>100</v>
          </cell>
          <cell r="E5319">
            <v>68.22</v>
          </cell>
        </row>
        <row r="5320">
          <cell r="A5320" t="str">
            <v>6237</v>
          </cell>
          <cell r="B5320" t="str">
            <v>TRATOR DE ESTEIRAS COM LAMINA - POTENCIA 305 HP - PESO OPERACIONAL 37T (VU=10ANOS) - DEPRECIACAO E JUROS</v>
          </cell>
          <cell r="C5320" t="str">
            <v>H</v>
          </cell>
          <cell r="D5320">
            <v>357.86</v>
          </cell>
          <cell r="E5320">
            <v>244.14</v>
          </cell>
        </row>
        <row r="5321">
          <cell r="A5321" t="str">
            <v>6238</v>
          </cell>
          <cell r="B5321" t="str">
            <v>TRATOR DE ESTEIRAS COM LAMINA - POTENCIA 305 HP - PESO OPERACIONAL 37T (VU=10ANOS) - MANUTENCAO</v>
          </cell>
          <cell r="C5321" t="str">
            <v>H</v>
          </cell>
          <cell r="D5321">
            <v>202.18</v>
          </cell>
          <cell r="E5321">
            <v>137.93</v>
          </cell>
        </row>
        <row r="5322">
          <cell r="A5322" t="str">
            <v>6248</v>
          </cell>
          <cell r="B5322" t="str">
            <v>TRATOR DE ESTEIRAS 153HP PESO OPERACIONAL 15T, COM RODA MOTRIZ ELEVADA(VU=10AN0S) -DEPRECIAO E JUROS</v>
          </cell>
          <cell r="C5322" t="str">
            <v>H</v>
          </cell>
          <cell r="D5322">
            <v>109.25</v>
          </cell>
          <cell r="E5322">
            <v>74.53</v>
          </cell>
        </row>
        <row r="5323">
          <cell r="A5323" t="str">
            <v>6249</v>
          </cell>
          <cell r="B5323" t="str">
            <v>TRATOR DE ESTEIRAS CATERPILLAR D6 153HP (VU=10AN0S) - MANUTENCAO</v>
          </cell>
          <cell r="C5323" t="str">
            <v>H</v>
          </cell>
          <cell r="D5323">
            <v>61.72</v>
          </cell>
          <cell r="E5323">
            <v>42.11</v>
          </cell>
        </row>
        <row r="5324">
          <cell r="A5324" t="str">
            <v>6252</v>
          </cell>
          <cell r="B5324" t="str">
            <v>CAMINHAO BASCULANTE,6,0 M3 - 211CV - 11,24T,(VU=7ANOS) - DEPRECIACAOE JUROS</v>
          </cell>
          <cell r="C5324" t="str">
            <v>H</v>
          </cell>
          <cell r="D5324">
            <v>37.6</v>
          </cell>
          <cell r="E5324">
            <v>25.65</v>
          </cell>
        </row>
        <row r="5325">
          <cell r="A5325" t="str">
            <v>6253</v>
          </cell>
          <cell r="B5325" t="str">
            <v>CAMINHAO BASCULANTE 204CV (VU=7ANOS) - MANUTENCAO</v>
          </cell>
          <cell r="C5325" t="str">
            <v>H</v>
          </cell>
          <cell r="D5325">
            <v>22.06</v>
          </cell>
          <cell r="E5325">
            <v>15.05</v>
          </cell>
        </row>
        <row r="5326">
          <cell r="A5326" t="str">
            <v>6254</v>
          </cell>
          <cell r="B5326" t="str">
            <v>CAMINHAO BASCULANTE 204CV - CUSTO COM MATERIAL NA OPERACAO</v>
          </cell>
          <cell r="C5326" t="str">
            <v>H</v>
          </cell>
          <cell r="D5326">
            <v>153.4</v>
          </cell>
          <cell r="E5326">
            <v>104.65</v>
          </cell>
        </row>
        <row r="5327">
          <cell r="A5327" t="str">
            <v>6255</v>
          </cell>
          <cell r="B5327" t="str">
            <v>CAMINHAO BASCULANTE 204CV / VALOR DA MAO-DE-OBRA NA OPERACAO</v>
          </cell>
          <cell r="C5327" t="str">
            <v>H</v>
          </cell>
          <cell r="D5327">
            <v>39.58</v>
          </cell>
          <cell r="E5327">
            <v>27</v>
          </cell>
        </row>
        <row r="5328">
          <cell r="A5328" t="str">
            <v>6258</v>
          </cell>
          <cell r="B5328" t="str">
            <v>CAMINHAO PIPA 6000L TOCO, 162CV - 7,5T (VU=6ANOS) (INCLUI TANQUE DE ACO PARA TRANSPORTE DE AGUA) - DEPRECIACAO E JUROS</v>
          </cell>
          <cell r="C5328" t="str">
            <v>H</v>
          </cell>
          <cell r="D5328">
            <v>31.22</v>
          </cell>
          <cell r="E5328">
            <v>21.3</v>
          </cell>
        </row>
        <row r="5329">
          <cell r="A5329" t="str">
            <v>6538</v>
          </cell>
          <cell r="B5329" t="str">
            <v>TRATOR DE ESTEIRAS - D6 - DEPRECIACAO</v>
          </cell>
          <cell r="C5329" t="str">
            <v>H</v>
          </cell>
          <cell r="D5329">
            <v>123.45</v>
          </cell>
          <cell r="E5329">
            <v>84.22</v>
          </cell>
        </row>
        <row r="5330">
          <cell r="A5330" t="str">
            <v>6539</v>
          </cell>
          <cell r="B5330" t="str">
            <v>TRATOR DE ESTEIRAS - D6 - JUROS</v>
          </cell>
          <cell r="C5330" t="str">
            <v>H</v>
          </cell>
          <cell r="D5330">
            <v>39.369999999999997</v>
          </cell>
          <cell r="E5330">
            <v>26.86</v>
          </cell>
        </row>
        <row r="5331">
          <cell r="A5331" t="str">
            <v>6540</v>
          </cell>
          <cell r="B5331" t="str">
            <v>TRATOR DE ESTEIRAS - D6 - MANUTENCAO</v>
          </cell>
          <cell r="C5331" t="str">
            <v>H</v>
          </cell>
          <cell r="D5331">
            <v>123.45</v>
          </cell>
          <cell r="E5331">
            <v>84.22</v>
          </cell>
        </row>
        <row r="5332">
          <cell r="A5332" t="str">
            <v>6542</v>
          </cell>
          <cell r="B5332" t="str">
            <v>TRATOR DE ESTEIRAS - D6 - MAO DE OBRA NA OPERACAO</v>
          </cell>
          <cell r="C5332" t="str">
            <v>H</v>
          </cell>
          <cell r="D5332">
            <v>45.15</v>
          </cell>
          <cell r="E5332">
            <v>30.8</v>
          </cell>
        </row>
        <row r="5333">
          <cell r="A5333" t="str">
            <v>7008</v>
          </cell>
          <cell r="B5333" t="str">
            <v>EXTRUSORA DE GUIAS E SARJETAS 14HP - DEPRECIACAO</v>
          </cell>
          <cell r="C5333" t="str">
            <v>H</v>
          </cell>
          <cell r="D5333">
            <v>7.42</v>
          </cell>
          <cell r="E5333">
            <v>5.0599999999999996</v>
          </cell>
        </row>
        <row r="5334">
          <cell r="A5334" t="str">
            <v>7009</v>
          </cell>
          <cell r="B5334" t="str">
            <v>EXTRUSORA DE GUIAS E SARJETAS 14HP - JUROS</v>
          </cell>
          <cell r="C5334" t="str">
            <v>H</v>
          </cell>
          <cell r="D5334">
            <v>2.8</v>
          </cell>
          <cell r="E5334">
            <v>1.91</v>
          </cell>
        </row>
        <row r="5335">
          <cell r="A5335" t="str">
            <v>7010</v>
          </cell>
          <cell r="B5335" t="str">
            <v>EXTRUSORA DE GUIAS E SARJETAS 14HP - MANUTENCAO</v>
          </cell>
          <cell r="C5335" t="str">
            <v>H</v>
          </cell>
          <cell r="D5335">
            <v>3.71</v>
          </cell>
          <cell r="E5335">
            <v>2.5299999999999998</v>
          </cell>
        </row>
        <row r="5336">
          <cell r="A5336" t="str">
            <v>7013</v>
          </cell>
          <cell r="B5336" t="str">
            <v>VEICULO UTILITARIO TIPO PICK-UP A GASOLINA COM 56,8CV - DEPRECIACAO</v>
          </cell>
          <cell r="C5336" t="str">
            <v>H</v>
          </cell>
          <cell r="D5336">
            <v>7.8</v>
          </cell>
          <cell r="E5336">
            <v>5.32</v>
          </cell>
        </row>
        <row r="5337">
          <cell r="A5337" t="str">
            <v>7014</v>
          </cell>
          <cell r="B5337" t="str">
            <v>VEICULO UTILITARIO TIPO PICK-UP A GASOLINA COM 56,8CV -  JUROS</v>
          </cell>
          <cell r="C5337" t="str">
            <v>H</v>
          </cell>
          <cell r="D5337">
            <v>3.28</v>
          </cell>
          <cell r="E5337">
            <v>2.2400000000000002</v>
          </cell>
        </row>
        <row r="5338">
          <cell r="A5338" t="str">
            <v>7015</v>
          </cell>
          <cell r="B5338" t="str">
            <v>VEICULO UTILITARIO TIPO PICK-UP A GASOLINA COM 56,8CV - MANUTENCAO</v>
          </cell>
          <cell r="C5338" t="str">
            <v>H</v>
          </cell>
          <cell r="D5338">
            <v>6.42</v>
          </cell>
          <cell r="E5338">
            <v>4.38</v>
          </cell>
        </row>
        <row r="5339">
          <cell r="A5339" t="str">
            <v>7016</v>
          </cell>
          <cell r="B5339" t="str">
            <v>VEICULO UTILITARIO TIPO PICK-UP A GASOLINA COM 56,8CV - CUSTOS C/MATERIAL NA OPERACAO</v>
          </cell>
          <cell r="C5339" t="str">
            <v>H</v>
          </cell>
          <cell r="D5339">
            <v>69.959999999999994</v>
          </cell>
          <cell r="E5339">
            <v>47.73</v>
          </cell>
        </row>
        <row r="5340">
          <cell r="A5340" t="str">
            <v>7017</v>
          </cell>
          <cell r="B5340" t="str">
            <v>MÃO-DE-OBRA OPERAÇÃO DIURNA - VEÍCULO LEVE</v>
          </cell>
          <cell r="C5340" t="str">
            <v>H</v>
          </cell>
          <cell r="D5340">
            <v>42.45</v>
          </cell>
          <cell r="E5340">
            <v>28.96</v>
          </cell>
        </row>
        <row r="5341">
          <cell r="A5341" t="str">
            <v>7019</v>
          </cell>
          <cell r="B5341" t="str">
            <v>DISTRIBUIDOR DE BETUME 6000L 56CV SOB PRESSAO MONTADO SOBRE CHASSIS DECAMINHAO - DEPRECIACAO</v>
          </cell>
          <cell r="C5341" t="str">
            <v>H</v>
          </cell>
          <cell r="D5341">
            <v>15.65</v>
          </cell>
          <cell r="E5341">
            <v>10.68</v>
          </cell>
        </row>
        <row r="5342">
          <cell r="A5342" t="str">
            <v>7020</v>
          </cell>
          <cell r="B5342" t="str">
            <v>DISTRIBUIDOR DE BETUME 6000L 56CV SOB PRESSAO MONTADO SOBRE CHASSIS DECAMINHAO - JUROS</v>
          </cell>
          <cell r="C5342" t="str">
            <v>H</v>
          </cell>
          <cell r="D5342">
            <v>7.83</v>
          </cell>
          <cell r="E5342">
            <v>5.34</v>
          </cell>
        </row>
        <row r="5343">
          <cell r="A5343" t="str">
            <v>7021</v>
          </cell>
          <cell r="B5343" t="str">
            <v>DISTRIBUIDOR DE BETUME 6000L 56CV SOB PRESSAO MONTADO SOBRE CHASSIS DECAMINHAO - MANUTENCAO</v>
          </cell>
          <cell r="C5343" t="str">
            <v>H</v>
          </cell>
          <cell r="D5343">
            <v>14.09</v>
          </cell>
          <cell r="E5343">
            <v>9.61</v>
          </cell>
        </row>
        <row r="5344">
          <cell r="A5344" t="str">
            <v>7022</v>
          </cell>
          <cell r="B5344" t="str">
            <v>DISTRIBUIDOR DE BETUME 6000L, 56CV SOB PRESSAO MONTADO SOBRE CHASSIS DE CAMINHAO - CUSTOS COM MATERIAL OPERACAO DIURNA</v>
          </cell>
          <cell r="C5344" t="str">
            <v>H</v>
          </cell>
          <cell r="D5344">
            <v>201.68</v>
          </cell>
          <cell r="E5344">
            <v>137.59</v>
          </cell>
        </row>
        <row r="5345">
          <cell r="A5345" t="str">
            <v>7032</v>
          </cell>
          <cell r="B5345" t="str">
            <v>TANQUE DE ASFALTO ESTACIONÁRIO COM SERPENTINA, CAPACIDADE 30.000 L - DEPRECIAÇÃO. AF_06/2014</v>
          </cell>
          <cell r="C5345" t="str">
            <v>H</v>
          </cell>
          <cell r="D5345">
            <v>5.12</v>
          </cell>
          <cell r="E5345">
            <v>3.49</v>
          </cell>
        </row>
        <row r="5346">
          <cell r="A5346" t="str">
            <v>7033</v>
          </cell>
          <cell r="B5346" t="str">
            <v>TANQUE DE ASFALTO ESTACIONÁRIO COM SERPENTINA, CAPACIDADE 30.000 L - JUROS. AF_06/2014</v>
          </cell>
          <cell r="C5346" t="str">
            <v>H</v>
          </cell>
          <cell r="D5346">
            <v>1.52</v>
          </cell>
          <cell r="E5346">
            <v>1.04</v>
          </cell>
        </row>
        <row r="5347">
          <cell r="A5347" t="str">
            <v>7034</v>
          </cell>
          <cell r="B5347" t="str">
            <v>TANQUE DE ASFALTO ESTACIONÁRIO COM SERPENTINA, CAPACIDADE 30.000 L - MANUTENÇÃO. AF_06/2014</v>
          </cell>
          <cell r="C5347" t="str">
            <v>H</v>
          </cell>
          <cell r="D5347">
            <v>3.55</v>
          </cell>
          <cell r="E5347">
            <v>2.42</v>
          </cell>
        </row>
        <row r="5348">
          <cell r="A5348" t="str">
            <v>7035</v>
          </cell>
          <cell r="B5348" t="str">
            <v>TANQUE DE ASFALTO ESTACIONÁRIO COM SERPENTINA, CAPACIDADE 30.000 L - MATERIAIS NA OPERAÇÃO. AF_06/2014</v>
          </cell>
          <cell r="C5348" t="str">
            <v>H</v>
          </cell>
          <cell r="D5348">
            <v>179.05</v>
          </cell>
          <cell r="E5348">
            <v>122.15</v>
          </cell>
        </row>
        <row r="5349">
          <cell r="A5349" t="str">
            <v>7038</v>
          </cell>
          <cell r="B5349" t="str">
            <v>ROLO COMPACTADOR DE PNEUS ESTÁTICO, PRESSÃO VARIÁVEL, POTÊNCIA 111 HP,PESO SEM/COM LASTRO 9,5 / 26 T, LARGURA DE TRABALHO 1,90 M - DEPRECIAÇÃO. AF_07/2014</v>
          </cell>
          <cell r="C5349" t="str">
            <v>H</v>
          </cell>
          <cell r="D5349">
            <v>28.45</v>
          </cell>
          <cell r="E5349">
            <v>19.41</v>
          </cell>
        </row>
        <row r="5350">
          <cell r="A5350" t="str">
            <v>7039</v>
          </cell>
          <cell r="B5350" t="str">
            <v>ROLO COMPACTADOR DE PNEUS ESTÁTICO, PRESSÃO VARIÁVEL, POTÊNCIA 111 HP,PESO SEM/COM LASTRO 9,5 / 26 T, LARGURA DE TRABALHO 1,90 M - JUROS. AF_07/2014</v>
          </cell>
          <cell r="C5350" t="str">
            <v>H</v>
          </cell>
          <cell r="D5350">
            <v>7.81</v>
          </cell>
          <cell r="E5350">
            <v>5.33</v>
          </cell>
        </row>
        <row r="5351">
          <cell r="A5351" t="str">
            <v>7040</v>
          </cell>
          <cell r="B5351" t="str">
            <v>ROLO COMPACTADOR DE PNEUS ESTÁTICO, PRESSÃO VARIÁVEL, POTÊNCIA 111 HP,</v>
          </cell>
          <cell r="C5351" t="str">
            <v>H</v>
          </cell>
          <cell r="D5351">
            <v>29.3</v>
          </cell>
          <cell r="E5351">
            <v>19.989999999999998</v>
          </cell>
        </row>
        <row r="5352">
          <cell r="A5352" t="str">
            <v>7044</v>
          </cell>
          <cell r="B5352" t="str">
            <v>MOTOBOMBA TRASH (PARA ÁGUA SUJA) AUTO ESCORVANTE, MOTOR GASOLINA DE 6,41 HP, DIÂMETROS DE SUCÇÃO X RECALQUE: 3 X 3, HM/Q = 10 MCA / 60 M3/H A 23 MCA / 0 M3/H - DEPRECIAÇÃO. AF_10/2014</v>
          </cell>
          <cell r="C5352" t="str">
            <v>H</v>
          </cell>
          <cell r="D5352">
            <v>0.22</v>
          </cell>
          <cell r="E5352">
            <v>0.15</v>
          </cell>
        </row>
        <row r="5353">
          <cell r="A5353" t="str">
            <v>7045</v>
          </cell>
          <cell r="B5353" t="str">
            <v>MOTOBOMBA TRASH (PARA ÁGUA SUJA) AUTO ESCORVANTE, MOTOR GASOLINA DE 6,41 HP, DIÂMETROS DE SUCÇÃO X RECALQUE: 3 X 3, HM/Q = 10 MCA / 60 M3/H A 23 MCA / 0 M3/H - JUROS. AF_10/2014</v>
          </cell>
          <cell r="C5353" t="str">
            <v>H</v>
          </cell>
          <cell r="D5353">
            <v>0.06</v>
          </cell>
          <cell r="E5353">
            <v>0.04</v>
          </cell>
        </row>
        <row r="5354">
          <cell r="A5354" t="str">
            <v>7046</v>
          </cell>
          <cell r="B5354" t="str">
            <v>MOTOBOMBA TRASH (PARA ÁGUA SUJA) AUTO ESCORVANTE, MOTOR GASOLINA DE 6,41 HP, DIÂMETROS DE SUCÇÃO X RECALQUE: 3 X 3, HM/Q = 10 MCA / 60 M3/H A 23 MCA / 0 M3/H - MANUTENÇÃO. AF_10/2014</v>
          </cell>
          <cell r="C5354" t="str">
            <v>H</v>
          </cell>
          <cell r="D5354">
            <v>0.15</v>
          </cell>
          <cell r="E5354">
            <v>0.1</v>
          </cell>
        </row>
        <row r="5355">
          <cell r="A5355" t="str">
            <v>7047</v>
          </cell>
          <cell r="B5355" t="str">
            <v>MOTOBOMBA TRASH (PARA ÁGUA SUJA) AUTO ESCORVANTE, MOTOR GASOLINA DE 6,41 HP, DIÂMETROS DE SUCÇÃO X RECALQUE: 3 X 3, HM/Q = 10 MCA / 60 M3/H A 23 MCA / 0 M3/H - MATERIAIS NA OPERAÇÃO. AF_10/2014</v>
          </cell>
          <cell r="C5355" t="str">
            <v>H</v>
          </cell>
          <cell r="D5355">
            <v>7.18</v>
          </cell>
          <cell r="E5355">
            <v>4.9000000000000004</v>
          </cell>
        </row>
        <row r="5356">
          <cell r="A5356" t="str">
            <v>7051</v>
          </cell>
          <cell r="B5356" t="str">
            <v>ROLO COMPACTADOR PE DE CARNEIRO VIBRATORIO, POTENCIA 125 HP, PESO OPERACIONAL SEM/COM LASTRO 11,95 / 13,30 T, IMPACTO DINAMICO 38,5 / 22,5 T, LARGURA DE TRABALHO 2,15 M - DEPRECIAÇÃO. AF_06/2014</v>
          </cell>
          <cell r="C5356" t="str">
            <v>H</v>
          </cell>
          <cell r="D5356">
            <v>30.31</v>
          </cell>
          <cell r="E5356">
            <v>20.68</v>
          </cell>
        </row>
        <row r="5357">
          <cell r="A5357" t="str">
            <v>7052</v>
          </cell>
          <cell r="B5357" t="str">
            <v>ROLO COMPACTADOR PE DE CARNEIRO VIBRATORIO, POTENCIA 125 HP, PESO OPERACIONAL SEM/COM LASTRO 11,95 / 13,30 T, IMPACTO DINAMICO 38,5 / 22,5 T, LARGURA DE TRABALHO 2,15 M - JUROS. AF_06/2014</v>
          </cell>
          <cell r="C5357" t="str">
            <v>H</v>
          </cell>
          <cell r="D5357">
            <v>7.07</v>
          </cell>
          <cell r="E5357">
            <v>4.82</v>
          </cell>
        </row>
        <row r="5358">
          <cell r="A5358" t="str">
            <v>7053</v>
          </cell>
          <cell r="B5358" t="str">
            <v>ROLO COMPACTADOR PE DE CARNEIRO VIBRATORIO, POTENCIA 125 HP, PESO OPERACIONAL SEM/COM LASTRO 11,95 / 13,30 T, IMPACTO DINAMICO 38,5 / 22,5 T, LARGURA DE TRABALHO 2,15 M - MANUTENÇÃO. AF_06/2014</v>
          </cell>
          <cell r="C5358" t="str">
            <v>H</v>
          </cell>
          <cell r="D5358">
            <v>33.67</v>
          </cell>
          <cell r="E5358">
            <v>22.97</v>
          </cell>
        </row>
        <row r="5359">
          <cell r="A5359" t="str">
            <v>7054</v>
          </cell>
          <cell r="B5359" t="str">
            <v>ROLO COMPACTADOR PE DE CARNEIRO VIBRATORIO, POTENCIA 125 HP, PESO OPERACIONAL SEM/COM LASTRO 11,95 / 13,30 T, IMPACTO DINAMICO 38,5 / 22,5 T, LARGURA DE TRABALHO 2,15 M - MATERIAIS NA OPERAÇÃO. AF_06/2014</v>
          </cell>
          <cell r="C5359" t="str">
            <v>H</v>
          </cell>
          <cell r="D5359">
            <v>77.91</v>
          </cell>
          <cell r="E5359">
            <v>53.15</v>
          </cell>
        </row>
        <row r="5360">
          <cell r="A5360" t="str">
            <v>7058</v>
          </cell>
          <cell r="B5360" t="str">
            <v>CAMINHAO BASCULANTE 4,0M3 152CV COM CAPACIDADE UTIL DE 8,5T - DEPRECIACAO</v>
          </cell>
          <cell r="C5360" t="str">
            <v>H</v>
          </cell>
          <cell r="D5360">
            <v>27.85</v>
          </cell>
          <cell r="E5360">
            <v>19</v>
          </cell>
        </row>
        <row r="5361">
          <cell r="A5361" t="str">
            <v>7059</v>
          </cell>
          <cell r="B5361" t="str">
            <v>CAMINHAO BASCULANTE 4,0M3 CARGA UTIL 8,5T 152CV - JUROS</v>
          </cell>
          <cell r="C5361" t="str">
            <v>H</v>
          </cell>
          <cell r="D5361">
            <v>8.8800000000000008</v>
          </cell>
          <cell r="E5361">
            <v>6.06</v>
          </cell>
        </row>
        <row r="5362">
          <cell r="A5362" t="str">
            <v>7060</v>
          </cell>
          <cell r="B5362" t="str">
            <v>CAMINHAO BASCULANTE 4,0M3 CARGA UTIL 8,5T 152CV - MANUTENCAO</v>
          </cell>
          <cell r="C5362" t="str">
            <v>H</v>
          </cell>
          <cell r="D5362">
            <v>27.85</v>
          </cell>
          <cell r="E5362">
            <v>19</v>
          </cell>
        </row>
        <row r="5363">
          <cell r="A5363" t="str">
            <v>7061</v>
          </cell>
          <cell r="B5363" t="str">
            <v>CAMINHAO BASCULANTE 4,0M3 CARGA UTIL 8,5T 152CV - CUSTOS COM MATERIALNA OPERACAO</v>
          </cell>
          <cell r="C5363" t="str">
            <v>H</v>
          </cell>
          <cell r="D5363">
            <v>114.29</v>
          </cell>
          <cell r="E5363">
            <v>77.97</v>
          </cell>
        </row>
        <row r="5364">
          <cell r="A5364" t="str">
            <v>7062</v>
          </cell>
          <cell r="B5364" t="str">
            <v>CAMINHAO BASCULANTE 4,0M3 CARGA UTIL 8,5T 152CV - MAO-DE-OBRA NA OPERACAO</v>
          </cell>
          <cell r="C5364" t="str">
            <v>H</v>
          </cell>
          <cell r="D5364">
            <v>39.58</v>
          </cell>
          <cell r="E5364">
            <v>27</v>
          </cell>
        </row>
        <row r="5365">
          <cell r="A5365" t="str">
            <v>7063</v>
          </cell>
          <cell r="B5365" t="str">
            <v>TRATOR DE PNEUS, POTÊNCIA 122 CV, TRAÇÃO 4X4, PESO COM LASTRO DE 4.510KG - DEPRECIAÇÃO. AF_06/2014</v>
          </cell>
          <cell r="C5365" t="str">
            <v>H</v>
          </cell>
          <cell r="D5365">
            <v>9.06</v>
          </cell>
          <cell r="E5365">
            <v>6.18</v>
          </cell>
        </row>
        <row r="5366">
          <cell r="A5366" t="str">
            <v>7064</v>
          </cell>
          <cell r="B5366" t="str">
            <v>TRATOR DE PNEUS, POTÊNCIA 122 CV, TRAÇÃO 4X4, PESO COM LASTRO DE 4.510KG - JUROS. AF_06/2014</v>
          </cell>
          <cell r="C5366" t="str">
            <v>H</v>
          </cell>
          <cell r="D5366">
            <v>3.05</v>
          </cell>
          <cell r="E5366">
            <v>2.08</v>
          </cell>
        </row>
        <row r="5367">
          <cell r="A5367" t="str">
            <v>7065</v>
          </cell>
          <cell r="B5367" t="str">
            <v>TRATOR DE PNEUS COM POTENCIA DE 122 CV, TRACAO 4 X 4, PESO COM LASTRODE 4510 KG - MANUTENÇÃO. AF_06/2014</v>
          </cell>
          <cell r="C5367" t="str">
            <v>H</v>
          </cell>
          <cell r="D5367">
            <v>9.91</v>
          </cell>
          <cell r="E5367">
            <v>6.76</v>
          </cell>
        </row>
        <row r="5368">
          <cell r="A5368" t="str">
            <v>7066</v>
          </cell>
          <cell r="B5368" t="str">
            <v>TRATOR DE PNEUS, POTÊNCIA 122 CV, TRAÇÃO 4X4, PESO COM LASTRO DE 4.510KG - MATERIAIS NA OPERAÇÃO. AF_06/2014</v>
          </cell>
          <cell r="C5368" t="str">
            <v>H</v>
          </cell>
          <cell r="D5368">
            <v>75.02</v>
          </cell>
          <cell r="E5368">
            <v>51.18</v>
          </cell>
        </row>
        <row r="5369">
          <cell r="A5369" t="str">
            <v>53781</v>
          </cell>
          <cell r="B5369" t="str">
            <v>CAMINHAO BASCULANTE 4,0M3 TOCO 162CV PBT=11800KG - DEPRECIACAO</v>
          </cell>
          <cell r="C5369" t="str">
            <v>H</v>
          </cell>
          <cell r="D5369">
            <v>22.07</v>
          </cell>
          <cell r="E5369">
            <v>15.06</v>
          </cell>
        </row>
        <row r="5370">
          <cell r="A5370" t="str">
            <v>53782</v>
          </cell>
          <cell r="B5370" t="str">
            <v>CAMINHAO BASCULANTE 4,0M3 TOCO 162CV PBT=11800KG - MANUTENCAO</v>
          </cell>
          <cell r="C5370" t="str">
            <v>H</v>
          </cell>
          <cell r="D5370">
            <v>22.07</v>
          </cell>
          <cell r="E5370">
            <v>15.06</v>
          </cell>
        </row>
        <row r="5371">
          <cell r="A5371" t="str">
            <v>53785</v>
          </cell>
          <cell r="B5371" t="str">
            <v>CAMINHAO BASCULANTE 4,0M3 TOCO 162CV PBT=11800KG - MAO-DE-OBRA NA OPERACAO DIURNA</v>
          </cell>
          <cell r="C5371" t="str">
            <v>H</v>
          </cell>
          <cell r="D5371">
            <v>39.58</v>
          </cell>
          <cell r="E5371">
            <v>27</v>
          </cell>
        </row>
        <row r="5372">
          <cell r="A5372" t="str">
            <v>53786</v>
          </cell>
          <cell r="B5372" t="str">
            <v>RETROESCAVADEIRA SOBRE RODAS COM CARREGADEIRA, TRAÇÃO 4X4, POTÊNCIA LÍQ. 88 HP, CAÇAMBA CARREG. CAP. MÍN. 1 M3, CAÇAMBA RETRO CAP. 0,26 M3,PESO OPERACIONAL MÍN. 6.674 KG, PROFUNDIDADE ESCAVAÇÃO MÁX. 4,37 M - MATERIAIS NA OPERAÇÃO. AF_06/2014</v>
          </cell>
          <cell r="C5372" t="str">
            <v>H</v>
          </cell>
          <cell r="D5372">
            <v>57.36</v>
          </cell>
          <cell r="E5372">
            <v>39.130000000000003</v>
          </cell>
        </row>
        <row r="5373">
          <cell r="A5373" t="str">
            <v>53787</v>
          </cell>
          <cell r="B5373" t="str">
            <v>ROLO COMPACTADOR VIBRATÓRIO DE CILINDRO LISO, AUTO-PROPEL. 80HP, PESOMÁXIMO OPERACIONAL 8,1T - CUSTO DE MATERIAIS NA OPERAÇÃO</v>
          </cell>
          <cell r="C5373" t="str">
            <v>H</v>
          </cell>
          <cell r="D5373">
            <v>97.75</v>
          </cell>
          <cell r="E5373">
            <v>66.69</v>
          </cell>
        </row>
        <row r="5374">
          <cell r="A5374" t="str">
            <v>53788</v>
          </cell>
          <cell r="B5374" t="str">
            <v>ROLO COMPACTADOR VIBRATÓRIO DE UM CILINDRO AÇO LISO, POTÊNCIA 80 HP, PESO OPERACIONAL MÁXIMO 8,1 T, IMPACTO DINÂMICO 16,15 / 9,5 T, LARGURADE TRABALHO 1,68 M - MATERIAIS NA OPERAÇÃO. AF_06/2014</v>
          </cell>
          <cell r="C5374" t="str">
            <v>H</v>
          </cell>
          <cell r="D5374">
            <v>49.87</v>
          </cell>
          <cell r="E5374">
            <v>34.020000000000003</v>
          </cell>
        </row>
        <row r="5375">
          <cell r="A5375" t="str">
            <v>53790</v>
          </cell>
          <cell r="B5375" t="str">
            <v>ROLO COMPACTADOR VIBRATÓRIO, TANDEM, CILINDRO LISO, AUTO-PROPEL. - 40H</v>
          </cell>
          <cell r="C5375" t="str">
            <v>H</v>
          </cell>
          <cell r="D5375">
            <v>43.15</v>
          </cell>
          <cell r="E5375">
            <v>29.44</v>
          </cell>
        </row>
        <row r="5376">
          <cell r="A5376" t="str">
            <v>53792</v>
          </cell>
          <cell r="B5376" t="str">
            <v>CAMINHAO BASCULANTE ,162HP- 6M3 - OPERACAO DIURNA</v>
          </cell>
          <cell r="C5376" t="str">
            <v>H</v>
          </cell>
          <cell r="D5376">
            <v>97.75</v>
          </cell>
          <cell r="E5376">
            <v>66.69</v>
          </cell>
        </row>
        <row r="5377">
          <cell r="A5377" t="str">
            <v>53793</v>
          </cell>
          <cell r="B5377" t="str">
            <v>CAMINHAO BASCULANTE ,162HP- 6M3 / MAO-DE-OBRA NA OPERACAO DIURNA</v>
          </cell>
          <cell r="C5377" t="str">
            <v>H</v>
          </cell>
          <cell r="D5377">
            <v>39.58</v>
          </cell>
          <cell r="E5377">
            <v>27</v>
          </cell>
        </row>
        <row r="5378">
          <cell r="A5378" t="str">
            <v>53794</v>
          </cell>
          <cell r="B5378" t="str">
            <v>USINA DE CONCRETO FIXA CAPACIDADE 90/120 M³, 63HP - MANUTENÇÃO</v>
          </cell>
          <cell r="C5378" t="str">
            <v>H</v>
          </cell>
          <cell r="D5378">
            <v>27.25</v>
          </cell>
          <cell r="E5378">
            <v>18.59</v>
          </cell>
        </row>
        <row r="5379">
          <cell r="A5379" t="str">
            <v>53795</v>
          </cell>
          <cell r="B5379" t="str">
            <v>USINA DE CONCRETO FIXA CAPACIDADE 90/120 M³, 63HP - MÃO-DE-OBRA NA OPERAÇÃO NOTURNA</v>
          </cell>
          <cell r="C5379" t="str">
            <v>H</v>
          </cell>
          <cell r="D5379">
            <v>70.959999999999994</v>
          </cell>
          <cell r="E5379">
            <v>48.41</v>
          </cell>
        </row>
        <row r="5380">
          <cell r="A5380" t="str">
            <v>53797</v>
          </cell>
          <cell r="B5380" t="str">
            <v>CAMINHAO CARROCERIA ABERTA,EM MADEIRA, TOCO, 170CV - 11T (VU=6ANOS) -MATERIAIS/OPERACAO</v>
          </cell>
          <cell r="C5380" t="str">
            <v>H</v>
          </cell>
          <cell r="D5380">
            <v>87.14</v>
          </cell>
          <cell r="E5380">
            <v>59.45</v>
          </cell>
        </row>
        <row r="5381">
          <cell r="A5381" t="str">
            <v>53798</v>
          </cell>
          <cell r="B5381" t="str">
            <v>CAMINHAO CARROCERIA ABERTA,EM MADEIRA, TOCO, 170CV - 11T (VU=6ANOS) -MAO-DE-OBRA DIURNA NA OPERACAO</v>
          </cell>
          <cell r="C5381" t="str">
            <v>H</v>
          </cell>
          <cell r="D5381">
            <v>42.68</v>
          </cell>
          <cell r="E5381">
            <v>29.12</v>
          </cell>
        </row>
        <row r="5382">
          <cell r="A5382" t="str">
            <v>53799</v>
          </cell>
          <cell r="B5382" t="str">
            <v>CAMINHAO CARROCERIA ABERTA,EM MADEIRA, TOCO, 170CV - 11T (VU=6ANOS) -CHI DIURNO - MAO-DE-OBRA NA OPERACAO NOTURNA</v>
          </cell>
          <cell r="C5382" t="str">
            <v>H</v>
          </cell>
          <cell r="D5382">
            <v>38.14</v>
          </cell>
          <cell r="E5382">
            <v>26.02</v>
          </cell>
        </row>
        <row r="5383">
          <cell r="A5383" t="str">
            <v>53800</v>
          </cell>
          <cell r="B5383" t="str">
            <v>USINA MISTURADORA DE SOLOS, DOSADORES TRIPLOS, CALHA VIBRATÓRIA, CAPACIDADE 200/500 TON, 201HP - MATERIAIS NA OPERAÇÃO</v>
          </cell>
          <cell r="C5383" t="str">
            <v>H</v>
          </cell>
          <cell r="D5383">
            <v>66.62</v>
          </cell>
          <cell r="E5383">
            <v>45.45</v>
          </cell>
        </row>
        <row r="5384">
          <cell r="A5384" t="str">
            <v>53801</v>
          </cell>
          <cell r="B5384" t="str">
            <v>USINA MISTURADORA DE SOLOS, DOSADORES TRIPLOS, CALHA VIBRATÓRIA, CAPCIDADE 200/500 TON, 201HP - MÃO-DE-OBRA NA OPERAÇÃO DIURNA</v>
          </cell>
          <cell r="C5384" t="str">
            <v>H</v>
          </cell>
          <cell r="D5384">
            <v>103.49</v>
          </cell>
          <cell r="E5384">
            <v>70.599999999999994</v>
          </cell>
        </row>
        <row r="5385">
          <cell r="A5385" t="str">
            <v>53804</v>
          </cell>
          <cell r="B5385" t="str">
            <v>VASSOURA MECÂNICA REBOCÁVEL COM ESCOVA CILÍNDRICA, LARGURA ÚTIL DE VARRIMENTO DE 2,44 M - MANUTENÇÃO. AF_06/2014</v>
          </cell>
          <cell r="C5385" t="str">
            <v>H</v>
          </cell>
          <cell r="D5385">
            <v>2.4900000000000002</v>
          </cell>
          <cell r="E5385">
            <v>1.7</v>
          </cell>
        </row>
        <row r="5386">
          <cell r="A5386" t="str">
            <v>53805</v>
          </cell>
          <cell r="B5386" t="str">
            <v>TRATOR PNEUS TRAÇÃO 4X2, 82 CV, PESO C/ LASTRO 4,555 T - MAO-DE-OBRAOPERACAO NOTURNA</v>
          </cell>
          <cell r="C5386" t="str">
            <v>H</v>
          </cell>
          <cell r="D5386">
            <v>56.98</v>
          </cell>
          <cell r="E5386">
            <v>38.869999999999997</v>
          </cell>
        </row>
        <row r="5387">
          <cell r="A5387" t="str">
            <v>53806</v>
          </cell>
          <cell r="B5387" t="str">
            <v>TRATOR DE ESTEIRAS, POTÊNCIA 170 HP, PESO OPERACIONAL 19 T, CAÇAMBA 5,2 M3 - MANUTENÇÃO. AF_06/2014</v>
          </cell>
          <cell r="C5387" t="str">
            <v>H</v>
          </cell>
          <cell r="D5387">
            <v>98.15</v>
          </cell>
          <cell r="E5387">
            <v>66.959999999999994</v>
          </cell>
        </row>
        <row r="5388">
          <cell r="A5388" t="str">
            <v>53808</v>
          </cell>
          <cell r="B5388" t="str">
            <v>TRATOR DE ESTEIRAS POTENCIA 165 HP, PESO OPERACIONAL 17,1T - MAO-DE-OBRA NA OPERACAO NOTURNA</v>
          </cell>
          <cell r="C5388" t="str">
            <v>H</v>
          </cell>
          <cell r="D5388">
            <v>56.98</v>
          </cell>
          <cell r="E5388">
            <v>38.869999999999997</v>
          </cell>
        </row>
        <row r="5389">
          <cell r="A5389" t="str">
            <v>53810</v>
          </cell>
          <cell r="B5389" t="str">
            <v>TRATOR DE ESTEIRAS, POTÊNCIA 150 HP, PESO OPERACIONAL 16,7 T, COM RODAMOTRIZ ELEVADA E LÂMINA 3,18 M3 - MANUTENÇÃO. AF_06/2014</v>
          </cell>
          <cell r="C5389" t="str">
            <v>H</v>
          </cell>
          <cell r="D5389">
            <v>98.75</v>
          </cell>
          <cell r="E5389">
            <v>67.37</v>
          </cell>
        </row>
        <row r="5390">
          <cell r="A5390" t="str">
            <v>53814</v>
          </cell>
          <cell r="B5390" t="str">
            <v>TRATOR DE ESTEIRAS, POTÊNCIA 347 HP, PESO OPERACIONAL 38,5 T, COM LÂMINA 8,70 M3 - MANUTENÇÃO. AF_06/2014</v>
          </cell>
          <cell r="C5390" t="str">
            <v>H</v>
          </cell>
          <cell r="D5390">
            <v>323.49</v>
          </cell>
          <cell r="E5390">
            <v>220.69</v>
          </cell>
        </row>
        <row r="5391">
          <cell r="A5391" t="str">
            <v>53815</v>
          </cell>
          <cell r="B5391" t="str">
            <v>TRATOR DE ESTEIRAS COM LAMINA - POTENCIA 305 HP - PESO OPERACIONAL 37T - MAO-DE-OBRA NA OPERACAO DIURNA</v>
          </cell>
          <cell r="C5391" t="str">
            <v>H</v>
          </cell>
          <cell r="D5391">
            <v>47.48</v>
          </cell>
          <cell r="E5391">
            <v>32.39</v>
          </cell>
        </row>
        <row r="5392">
          <cell r="A5392" t="str">
            <v>53816</v>
          </cell>
          <cell r="B5392" t="str">
            <v>TRATOR SOBRE ESTEIRAS 305HP - MAO-DE-OBRA NA OPERACAO NOTURNA</v>
          </cell>
          <cell r="C5392" t="str">
            <v>H</v>
          </cell>
          <cell r="D5392">
            <v>56.98</v>
          </cell>
          <cell r="E5392">
            <v>38.869999999999997</v>
          </cell>
        </row>
        <row r="5393">
          <cell r="A5393" t="str">
            <v>53817</v>
          </cell>
          <cell r="B5393" t="str">
            <v>TRATOR DE ESTEIRAS, POTÊNCIA 100 HP, PESO OPERACIONAL 9,4 T, COM LÂMINA 2,19 M3 - MATERIAIS NA OPERAÇÃO. AF_06/2014</v>
          </cell>
          <cell r="C5393" t="str">
            <v>H</v>
          </cell>
          <cell r="D5393">
            <v>74.77</v>
          </cell>
          <cell r="E5393">
            <v>51.01</v>
          </cell>
        </row>
        <row r="5394">
          <cell r="A5394" t="str">
            <v>53818</v>
          </cell>
          <cell r="B5394" t="str">
            <v>ROLO COMPACTADOR VIBRATÓRIO REBOCÁVEL AÇO LISO, PESO 4,7T, IMPACTO DINÂMICO 18,3T - DEPRECIAÇÃO E JUROS</v>
          </cell>
          <cell r="C5394" t="str">
            <v>H</v>
          </cell>
          <cell r="D5394">
            <v>11.64</v>
          </cell>
          <cell r="E5394">
            <v>7.94</v>
          </cell>
        </row>
        <row r="5395">
          <cell r="A5395" t="str">
            <v>53819</v>
          </cell>
          <cell r="B5395" t="str">
            <v>ROLO COMPACTADOR VIBRATÓRIO REBOCÁVEL AÇO LISO, PESO 4,7T, IMPACTO DINÂMICO 18,3T - CUSTO COM MATERIAIS NA OPERACAO</v>
          </cell>
          <cell r="C5395" t="str">
            <v>H</v>
          </cell>
          <cell r="D5395">
            <v>57.14</v>
          </cell>
          <cell r="E5395">
            <v>38.979999999999997</v>
          </cell>
        </row>
        <row r="5396">
          <cell r="A5396" t="str">
            <v>53820</v>
          </cell>
          <cell r="B5396" t="str">
            <v>ROLO COMPACTADOR VIBRATÓRIO REBOCÁVEL AÇO LISO, PESO 4,7T, IMPACTO DINÂMICO 18,3T - CUSTO COM MAO-DE-OBRA NA OPERACAO DIURNA</v>
          </cell>
          <cell r="C5396" t="str">
            <v>H</v>
          </cell>
          <cell r="D5396">
            <v>43.15</v>
          </cell>
          <cell r="E5396">
            <v>29.44</v>
          </cell>
        </row>
        <row r="5397">
          <cell r="A5397" t="str">
            <v>53821</v>
          </cell>
          <cell r="B5397" t="str">
            <v>ROLO COMPACTADOR VIBRATÓRIO REBOCÁVEL AÇO LISO, PESO 4,7T, IMPACTO DINÂMICO 18,3T - CUSTO COM MÃO -DE-OBRA NA OPERAÇÃO NOTURNA</v>
          </cell>
          <cell r="C5397" t="str">
            <v>H</v>
          </cell>
          <cell r="D5397">
            <v>51.79</v>
          </cell>
          <cell r="E5397">
            <v>35.33</v>
          </cell>
        </row>
        <row r="5398">
          <cell r="A5398" t="str">
            <v>53823</v>
          </cell>
          <cell r="B5398" t="str">
            <v>ROLO COMPACTADOR DE PNEUS ESTÁTICO PARA ASFALTO, PRESSÃO VARIÁVEL, POTÊNCIA 99HP, PESO OPERACIONAL SEM/COM LASTRO 8,3/21,0 T - DEPRECIAÇÃO EJUROS</v>
          </cell>
          <cell r="C5398" t="str">
            <v>H</v>
          </cell>
          <cell r="D5398">
            <v>54.72</v>
          </cell>
          <cell r="E5398">
            <v>37.33</v>
          </cell>
        </row>
        <row r="5399">
          <cell r="A5399" t="str">
            <v>53824</v>
          </cell>
          <cell r="B5399" t="str">
            <v>ROLO COMPACTADOR DE PNEUS ESTATICO PARA ASFALTO, PRESSAO VARIAVEL, POTENCIA 99HP, PESO OPERACIONAL SEM/COM LASTRO 8,3/21,0 T - CUSTO COM MAO-DE-OBRA NA OPERACAO DIURNA</v>
          </cell>
          <cell r="C5399" t="str">
            <v>H</v>
          </cell>
          <cell r="D5399">
            <v>43.15</v>
          </cell>
          <cell r="E5399">
            <v>29.44</v>
          </cell>
        </row>
        <row r="5400">
          <cell r="A5400" t="str">
            <v>53825</v>
          </cell>
          <cell r="B5400" t="str">
            <v>ROLO COMPACTADOR DE PNEUS ESTÁTICO PARA ASFALTO, PRESSÃO VARIÁVEL, POTÊNCIA 99HP, PESO OPERACIONAL SEM/COM LASTRO 8,3/21,0 T - CUSTO COM MATERIAIS NA OPERAÇÃO NOTURNA</v>
          </cell>
          <cell r="C5400" t="str">
            <v>H</v>
          </cell>
          <cell r="D5400">
            <v>43.15</v>
          </cell>
          <cell r="E5400">
            <v>29.44</v>
          </cell>
        </row>
        <row r="5401">
          <cell r="A5401" t="str">
            <v>53827</v>
          </cell>
          <cell r="B5401" t="str">
            <v>CAMINHAO TOCO, 177CV - 14T (VU=6ANOS) (NAO INCLUI CARROCERIA) - CUSTOHORARIO DE MATERIAIS NA OPERACAO</v>
          </cell>
          <cell r="C5401" t="str">
            <v>H</v>
          </cell>
          <cell r="D5401">
            <v>99.25</v>
          </cell>
          <cell r="E5401">
            <v>67.709999999999994</v>
          </cell>
        </row>
        <row r="5402">
          <cell r="A5402" t="str">
            <v>53828</v>
          </cell>
          <cell r="B5402" t="str">
            <v>CAMINHAO TOCO, 177CV - 14T (VU=6ANOS) (NAO INCLUI CARROCERIA) - MAO-DE-OBRA DIURNA NA OPERACAO</v>
          </cell>
          <cell r="C5402" t="str">
            <v>H</v>
          </cell>
          <cell r="D5402">
            <v>42.68</v>
          </cell>
          <cell r="E5402">
            <v>29.12</v>
          </cell>
        </row>
        <row r="5403">
          <cell r="A5403" t="str">
            <v>53829</v>
          </cell>
          <cell r="B5403" t="str">
            <v>CAMINHAO TOCO, 170CV - 11T (VU=6ANOS) (NAO INCLUI CARROCERIA) - CUSTOHORARIO DE MATERIAIS NA OPERACAO</v>
          </cell>
          <cell r="C5403" t="str">
            <v>H</v>
          </cell>
          <cell r="D5403">
            <v>97.75</v>
          </cell>
          <cell r="E5403">
            <v>66.69</v>
          </cell>
        </row>
        <row r="5404">
          <cell r="A5404" t="str">
            <v>53830</v>
          </cell>
          <cell r="B5404" t="str">
            <v>CAMINHAO TOCO, 170CV - 11T (VU=6ANOS) (NAO INCLUI CARROCERIA) - MAO-DE-OBRA NA OPERACAO NOTURNA</v>
          </cell>
          <cell r="C5404" t="str">
            <v>H</v>
          </cell>
          <cell r="D5404">
            <v>51.23</v>
          </cell>
          <cell r="E5404">
            <v>34.950000000000003</v>
          </cell>
        </row>
        <row r="5405">
          <cell r="A5405" t="str">
            <v>53831</v>
          </cell>
          <cell r="B5405" t="str">
            <v>CAMINHAO PIPA 10000L TRUCADO, 208CV - 21,1T (VU=6ANOS) (INCLUI TANQUEDE ACO PARA TRANSPORTE DE AGUA E MOTOBOMBA CENTRIFUGA A GASOLINA 3,5CV) - CUSTO HORARIO DE MATERIAIS NA OPERACAO</v>
          </cell>
          <cell r="C5405" t="str">
            <v>H</v>
          </cell>
          <cell r="D5405">
            <v>98.16</v>
          </cell>
          <cell r="E5405">
            <v>66.97</v>
          </cell>
        </row>
        <row r="5406">
          <cell r="A5406" t="str">
            <v>53832</v>
          </cell>
          <cell r="B5406" t="str">
            <v>CAMINHAO PIPA 10000L TRUCADO, 208CV - 21,1T (VU=6ANOS) (INCLUI TANQUEDE ACO PARA TRANSPORTE DE AGUA E MOTOBOMBA CENTRIFUGA A GASOLINA 3,5CV) - MAO-DE-OBRA DIURNA NA OPERACAO</v>
          </cell>
          <cell r="C5406" t="str">
            <v>H</v>
          </cell>
          <cell r="D5406">
            <v>42.68</v>
          </cell>
          <cell r="E5406">
            <v>29.12</v>
          </cell>
        </row>
        <row r="5407">
          <cell r="A5407" t="str">
            <v>53833</v>
          </cell>
          <cell r="B5407" t="str">
            <v>DISTRIBUIDOR DE AGREGADO TIPO DOSADOR REBOCAVEL  COM 4 PNEUS COM LARGURA 3,66 M - DEPRECIACAO E JUROS</v>
          </cell>
          <cell r="C5407" t="str">
            <v>H</v>
          </cell>
          <cell r="D5407">
            <v>8.2200000000000006</v>
          </cell>
          <cell r="E5407">
            <v>5.61</v>
          </cell>
        </row>
        <row r="5408">
          <cell r="A5408" t="str">
            <v>53834</v>
          </cell>
          <cell r="B5408" t="str">
            <v>DISTRIBUIDOR DE AGREGADO TIPO DOSADOR REBOCAVEL  COM 4 PNEUS COM LARGURA 3,66 M - MANUTENCAO</v>
          </cell>
          <cell r="C5408" t="str">
            <v>H</v>
          </cell>
          <cell r="D5408">
            <v>2.98</v>
          </cell>
          <cell r="E5408">
            <v>2.0299999999999998</v>
          </cell>
        </row>
        <row r="5409">
          <cell r="A5409" t="str">
            <v>53837</v>
          </cell>
          <cell r="B5409" t="str">
            <v>ESPARGIDOR DE ASFALTO PRESSURIZADO, TANQUE 6 M3 COM ISOLAÇÃO TÉRMICA,AQUECIDO COM 2 MAÇARICOS, COM BARRA ESPARGIDORA 3,60 M, A SER MONTADOSOBRE CAMINHÃO - MATERIAIS NA OPERAÇÃO. AF_10/2014</v>
          </cell>
          <cell r="C5409" t="str">
            <v>H</v>
          </cell>
          <cell r="D5409">
            <v>41.78</v>
          </cell>
          <cell r="E5409">
            <v>28.5</v>
          </cell>
        </row>
        <row r="5410">
          <cell r="A5410" t="str">
            <v>53840</v>
          </cell>
          <cell r="B5410" t="str">
            <v>GRADE DE DISCO REBOCÁVEL COM 20 DISCOS 24" X 6 MM COM PNEUS PARA TRANSPORTE - DEPRECIAÇÃO. AF_06/2014</v>
          </cell>
          <cell r="C5410" t="str">
            <v>H</v>
          </cell>
          <cell r="D5410">
            <v>2.33</v>
          </cell>
          <cell r="E5410">
            <v>1.59</v>
          </cell>
        </row>
        <row r="5411">
          <cell r="A5411" t="str">
            <v>53841</v>
          </cell>
          <cell r="B5411" t="str">
            <v>GRADE DE DISCO REBOCÁVEL COM 20 DISCOS 24" X 6 MM COM PNEUS PARA TRANSPORTE - MANUTENÇÃO. AF_06/2014</v>
          </cell>
          <cell r="C5411" t="str">
            <v>H</v>
          </cell>
          <cell r="D5411">
            <v>1.85</v>
          </cell>
          <cell r="E5411">
            <v>1.26</v>
          </cell>
        </row>
        <row r="5412">
          <cell r="A5412" t="str">
            <v>53842</v>
          </cell>
          <cell r="B5412" t="str">
            <v>LANCA ELEVATORIA TELESCOPICA DE ACIONAMENTO HIDRAULICO, CAPACIDADE DECARGA 30.000 KG, COM CESTO, MONTADA SOBRE CAMINHAO TRUCADO - DEPRECIACAO E JUROS</v>
          </cell>
          <cell r="C5412" t="str">
            <v>H</v>
          </cell>
          <cell r="D5412">
            <v>309.91000000000003</v>
          </cell>
          <cell r="E5412">
            <v>211.43</v>
          </cell>
        </row>
        <row r="5413">
          <cell r="A5413" t="str">
            <v>53843</v>
          </cell>
          <cell r="B5413" t="str">
            <v>LANCA ELEVATORIA TELESCOPICA DE ACIONAMENTO HIDRAULICO, CAPACIDADE DECARGA 30.000 KG, COM CESTO, MONTADA SOBRE CAMINHAO TRUCADO - CUSTO COMMA0-DE-OBRA NA OPERACAO DIURNA</v>
          </cell>
          <cell r="C5413" t="str">
            <v>H</v>
          </cell>
          <cell r="D5413">
            <v>42.68</v>
          </cell>
          <cell r="E5413">
            <v>29.12</v>
          </cell>
        </row>
        <row r="5414">
          <cell r="A5414" t="str">
            <v>53844</v>
          </cell>
          <cell r="B5414" t="str">
            <v>LANCA ELEVATORIA TELESCOPICA DE ACIONAMENTO HIDRAULICO, CAPACIDADE DECARGA 30.000 KG, COM CESTO, MONTADA SOBRE CAMINHAO TRUCADO - CUSTO COMMA0-DE-OBRA NA OPERACAO NOTURNA</v>
          </cell>
          <cell r="C5414" t="str">
            <v>H</v>
          </cell>
          <cell r="D5414">
            <v>51.23</v>
          </cell>
          <cell r="E5414">
            <v>34.950000000000003</v>
          </cell>
        </row>
        <row r="5415">
          <cell r="A5415" t="str">
            <v>53845</v>
          </cell>
          <cell r="B5415" t="str">
            <v>GUINDASTE MUNK COM CESTO, CARGA MAXIMA 5,75T (A 2M) E 2,3T ( A 5M), ALTURA MAXIMA = 7,9M, MONTADO SOBRE CAMINHAO DE CARROCERIA 162HP - DEPRECIACAO E JUROS</v>
          </cell>
          <cell r="C5415" t="str">
            <v>H</v>
          </cell>
          <cell r="D5415">
            <v>41.28</v>
          </cell>
          <cell r="E5415">
            <v>28.16</v>
          </cell>
        </row>
        <row r="5416">
          <cell r="A5416" t="str">
            <v>53846</v>
          </cell>
          <cell r="B5416" t="str">
            <v>GUINDASTE MUNK COM CESTO, CARGA MAXIMA 5,75T (A 2M) E 2,3T ( A 5M), ALTURA MAXIMA = 7,9M, MONTADO SOBRE CAMINHAO DE CARROCERIA 162HP - CUSTOCOM MATERIAIS NA OPERACAO</v>
          </cell>
          <cell r="C5416" t="str">
            <v>H</v>
          </cell>
          <cell r="D5416">
            <v>97.75</v>
          </cell>
          <cell r="E5416">
            <v>66.69</v>
          </cell>
        </row>
        <row r="5417">
          <cell r="A5417" t="str">
            <v>53847</v>
          </cell>
          <cell r="B5417" t="str">
            <v>GUINDASTE MUNK COM CESTO, CARGA MAXIMA 5,75T (A 2M) E 2,3T ( A 5M), ALTURA MAXIMA = 7,9M, MONTADO SOBRE CAMINHAO DE CARROCERIA FORD 162HP -CUSTO COM MA0-DE-0BRA NA OPERACAO DIURNA</v>
          </cell>
          <cell r="C5417" t="str">
            <v>H</v>
          </cell>
          <cell r="D5417">
            <v>42.68</v>
          </cell>
          <cell r="E5417">
            <v>29.12</v>
          </cell>
        </row>
        <row r="5418">
          <cell r="A5418" t="str">
            <v>53848</v>
          </cell>
          <cell r="B5418" t="str">
            <v>GUINDASTE MUNK COM CESTO, CARGA MAXIMA 5,75T (A 2M) E 2,3T ( A 5M), ALTURA MAXIMA = 7,9M, MONTADO SOBRE CAMINHAO DE CARROCERIA FORD 162HP -CUSTO C/MA0-DE-0BRA NA OPERCAO NOTURNA</v>
          </cell>
          <cell r="C5418" t="str">
            <v>H</v>
          </cell>
          <cell r="D5418">
            <v>51.23</v>
          </cell>
          <cell r="E5418">
            <v>34.950000000000003</v>
          </cell>
        </row>
        <row r="5419">
          <cell r="A5419" t="str">
            <v>53849</v>
          </cell>
          <cell r="B5419" t="str">
            <v>MOTONIVELADORA POTÊNCIA BÁSICA LÍQUIDA (PRIMEIRA MARCHA) 125 HP, PESOBRUTO 13032 KG, LARGURA DA LÂMINA DE 3,7 M - MATERIAIS NA OPERAÇÃO. AF_06/2014</v>
          </cell>
          <cell r="C5419" t="str">
            <v>H</v>
          </cell>
          <cell r="D5419">
            <v>93.49</v>
          </cell>
          <cell r="E5419">
            <v>63.78</v>
          </cell>
        </row>
        <row r="5420">
          <cell r="A5420" t="str">
            <v>53852</v>
          </cell>
          <cell r="B5420" t="str">
            <v>MOTOSCRAPER 270HP -CUSTO COM MA0-DE-0BRA NA OPERACAO NOTURNA</v>
          </cell>
          <cell r="C5420" t="str">
            <v>H</v>
          </cell>
          <cell r="D5420">
            <v>51.79</v>
          </cell>
          <cell r="E5420">
            <v>35.33</v>
          </cell>
        </row>
        <row r="5421">
          <cell r="A5421" t="str">
            <v>53857</v>
          </cell>
          <cell r="B5421" t="str">
            <v>PÁ CARREGADEIRA SOBRE RODAS, POTÊNCIA LÍQUIDA 128 HP, CAPACIDADE DA CAÇAMBA 1,7 A 2,8 M3, PESO OPERACIONAL 11632 KG  MANUTENCAO. AF_06/2014</v>
          </cell>
          <cell r="C5421" t="str">
            <v>H</v>
          </cell>
          <cell r="D5421">
            <v>36.43</v>
          </cell>
          <cell r="E5421">
            <v>24.85</v>
          </cell>
        </row>
        <row r="5422">
          <cell r="A5422" t="str">
            <v>53858</v>
          </cell>
          <cell r="B5422" t="str">
            <v>PÁ CARREGADEIRA SOBRE RODAS, POTÊNCIA LÍQUIDA 128 HP, CAPACIDADE DA CAÇAMBA 1,7 A 2,8 M3, PESO OPERACIONAL 11632 KG  MATERIAIS NA OPERAÇÃO.AF_06/2014</v>
          </cell>
          <cell r="C5422" t="str">
            <v>H</v>
          </cell>
          <cell r="D5422">
            <v>79.78</v>
          </cell>
          <cell r="E5422">
            <v>54.43</v>
          </cell>
        </row>
        <row r="5423">
          <cell r="A5423" t="str">
            <v>53861</v>
          </cell>
          <cell r="B5423" t="str">
            <v>PÁ CARREGADEIRA SOBRE RODAS, POTÊNCIA 197 HP, CAPACIDADE DA CAÇAMBA 2,5 A 3,5 M3, PESO OPERACIONAL 18338 KG - MANUTENÇÃO. AF_06/2014</v>
          </cell>
          <cell r="C5423" t="str">
            <v>H</v>
          </cell>
          <cell r="D5423">
            <v>50.5</v>
          </cell>
          <cell r="E5423">
            <v>34.450000000000003</v>
          </cell>
        </row>
        <row r="5424">
          <cell r="A5424" t="str">
            <v>53863</v>
          </cell>
          <cell r="B5424" t="str">
            <v>MARTELETE OU ROMPEDOR PNEUMÁTICO MANUAL 28KG, FREQUENCIA DE IMPACTO 1230/MINUTO - MANUTENÇÃO</v>
          </cell>
          <cell r="C5424" t="str">
            <v>H</v>
          </cell>
          <cell r="D5424">
            <v>2.35</v>
          </cell>
          <cell r="E5424">
            <v>1.6</v>
          </cell>
        </row>
        <row r="5425">
          <cell r="A5425" t="str">
            <v>53864</v>
          </cell>
          <cell r="B5425" t="str">
            <v>COMPRESSOR DE AR REBOCAVEL, DESCARGA LIVRE EFETIVA 180PCM, PRESSAO DETRABALHO 102 PSI, MOTOR A DIESEL 89CV - DEPRECIACAO E JUROS</v>
          </cell>
          <cell r="C5425" t="str">
            <v>H</v>
          </cell>
          <cell r="D5425">
            <v>19.100000000000001</v>
          </cell>
          <cell r="E5425">
            <v>13.03</v>
          </cell>
        </row>
        <row r="5426">
          <cell r="A5426" t="str">
            <v>53865</v>
          </cell>
          <cell r="B5426" t="str">
            <v>COMPRESSOR DE AR REBOCAVEL, DESCARGA LIVRE EFETIVA 180PCM, PRESSAO DE</v>
          </cell>
          <cell r="C5426" t="str">
            <v>H</v>
          </cell>
          <cell r="D5426">
            <v>60.16</v>
          </cell>
          <cell r="E5426">
            <v>41.04</v>
          </cell>
        </row>
        <row r="5427">
          <cell r="A5427" t="str">
            <v>53866</v>
          </cell>
          <cell r="B5427" t="str">
            <v>BOMBA SUBMERSÍVEL ELÉTRICA TRIFÁSICA, POTÊNCIA 2,96 HP, Ø ROTOR 144 MMSEMI-ABERTO, BOCAL DE SAÍDA Ø 2, HM/Q = 2 MCA / 38,8 M3/H A 28 MCA /5 M3/H - MATERIAIS NA OPERAÇÃO. AF_06/2014</v>
          </cell>
          <cell r="C5427" t="str">
            <v>H</v>
          </cell>
          <cell r="D5427">
            <v>2.0699999999999998</v>
          </cell>
          <cell r="E5427">
            <v>1.41</v>
          </cell>
        </row>
        <row r="5428">
          <cell r="A5428" t="str">
            <v>53867</v>
          </cell>
          <cell r="B5428" t="str">
            <v>COMPACTADOR DE SOLOS COM PLACA VIBRATORIA, 46X51CM, 5HP, 156KG, DIESEL, IMPACTO DINAMICO 1700KG - MAO-DE-OBRA NOTURNA NA OPERACAO</v>
          </cell>
          <cell r="C5428" t="str">
            <v>H</v>
          </cell>
          <cell r="D5428">
            <v>17.739999999999998</v>
          </cell>
          <cell r="E5428">
            <v>12.1</v>
          </cell>
        </row>
        <row r="5429">
          <cell r="A5429" t="str">
            <v>53881</v>
          </cell>
          <cell r="B5429" t="str">
            <v>CAMINHAO BASCULANTE - 5,0 M3 - 170CV - 11,24T (VU=5ANOS) - MANUTENCAO</v>
          </cell>
          <cell r="C5429" t="str">
            <v>H</v>
          </cell>
          <cell r="D5429">
            <v>39.97</v>
          </cell>
          <cell r="E5429">
            <v>27.27</v>
          </cell>
        </row>
        <row r="5430">
          <cell r="A5430" t="str">
            <v>53882</v>
          </cell>
          <cell r="B5430" t="str">
            <v>CAMINHAO PIPA 6000L TOCO, 162CV - 7,5T (VU=6ANOS) (INCLUI TANQUE DE ACO PARA TRANSPORTE DE AGUA) - MANUTENCAO</v>
          </cell>
          <cell r="C5430" t="str">
            <v>H</v>
          </cell>
          <cell r="D5430">
            <v>15.49</v>
          </cell>
          <cell r="E5430">
            <v>10.57</v>
          </cell>
        </row>
        <row r="5431">
          <cell r="A5431" t="str">
            <v>55255</v>
          </cell>
          <cell r="B5431" t="str">
            <v>EXTRUSORA DE GUIAS E SARJETAS 14HP - CUSTOS COM MATERIAL NA OPERACAO DIURNA</v>
          </cell>
          <cell r="C5431" t="str">
            <v>H</v>
          </cell>
          <cell r="D5431">
            <v>8.43</v>
          </cell>
          <cell r="E5431">
            <v>5.75</v>
          </cell>
        </row>
        <row r="5432">
          <cell r="A5432" t="str">
            <v>55263</v>
          </cell>
          <cell r="B5432" t="str">
            <v>ROLO COMPACTADOR DE PNEUS ESTÁTICO, PRESSÃO VARIÁVEL, POTÊNCIA 111 HP,PESO SEM/COM LASTRO 9,5 / 26 T, LARGURA DE TRABALHO 1,90 M - MATERIAIS NA OPERAÇÃO. AF_07/2014</v>
          </cell>
          <cell r="C5432" t="str">
            <v>H</v>
          </cell>
          <cell r="D5432">
            <v>69.17</v>
          </cell>
          <cell r="E5432">
            <v>47.19</v>
          </cell>
        </row>
        <row r="5433">
          <cell r="A5433" t="str">
            <v>55264</v>
          </cell>
          <cell r="B5433" t="str">
            <v>TRATOR DE PNEUS 110 A 126 HP - MAO-DE-OBRA NA OPERACAO NOTURNA</v>
          </cell>
          <cell r="C5433" t="str">
            <v>H</v>
          </cell>
          <cell r="D5433">
            <v>25.96</v>
          </cell>
          <cell r="E5433">
            <v>17.71</v>
          </cell>
        </row>
        <row r="5434">
          <cell r="A5434" t="str">
            <v>67825</v>
          </cell>
          <cell r="B5434" t="str">
            <v>CAMINHAO BASCULANTE COM 4,0 M3, 8,5 T - 152 CV - CUSTOS COM MATERIALNA OPERACAO</v>
          </cell>
          <cell r="C5434" t="str">
            <v>H</v>
          </cell>
          <cell r="D5434">
            <v>102.25</v>
          </cell>
          <cell r="E5434">
            <v>69.760000000000005</v>
          </cell>
        </row>
        <row r="5435">
          <cell r="A5435" t="str">
            <v>73296</v>
          </cell>
          <cell r="B5435" t="str">
            <v>ALUGUEL ELEVADOR EQUIPADO P/TRANSP CONCR A 10M ALT-CP-S/OPERADOR COMGUINCHO DE 10CV 16M TORRE DESMONTAVEL CACAMBA AUTOMATICA DE 550L FUNILP/DESCARGA E SILO DE ESPERA DE 1000L</v>
          </cell>
          <cell r="C5435" t="str">
            <v>H</v>
          </cell>
          <cell r="D5435">
            <v>12.49</v>
          </cell>
          <cell r="E5435">
            <v>8.52</v>
          </cell>
        </row>
        <row r="5436">
          <cell r="A5436" t="str">
            <v>73298</v>
          </cell>
          <cell r="B5436" t="str">
            <v>VIBRADOR DE IMERSAO MOTOR ELETR 2CV (CP) TUBO DE 48X48 C/MANGOTEDE 5M COMP -EXCL OPERADOR</v>
          </cell>
          <cell r="C5436" t="str">
            <v>H</v>
          </cell>
          <cell r="D5436">
            <v>2.23</v>
          </cell>
          <cell r="E5436">
            <v>1.52</v>
          </cell>
        </row>
        <row r="5437">
          <cell r="A5437" t="str">
            <v>73299</v>
          </cell>
          <cell r="B5437" t="str">
            <v>VIBRADOR DE IMERSAO MOTOR ELETR 2CV (CI) TUBO 48X480MM C/MANGOTEDE 5M COMP - EXCL OPERADOR</v>
          </cell>
          <cell r="C5437" t="str">
            <v>H</v>
          </cell>
          <cell r="D5437">
            <v>1.33</v>
          </cell>
          <cell r="E5437">
            <v>0.91</v>
          </cell>
        </row>
        <row r="5438">
          <cell r="A5438" t="str">
            <v>73300</v>
          </cell>
          <cell r="B5438" t="str">
            <v>ALUGUEL ELEVADOR EQUIPADO P/TRANSP CONCR A 10M ALT-CI-S/OPERADOR COMGUINCHO DE 10CV 16M TORRE DESMONTAVEL CACAMBA AUTOMATICA DE 550L FUNILP/DESCARGA E SILO ESPERA DE 1000L</v>
          </cell>
          <cell r="C5438" t="str">
            <v>H</v>
          </cell>
          <cell r="D5438">
            <v>6.29</v>
          </cell>
          <cell r="E5438">
            <v>4.29</v>
          </cell>
        </row>
        <row r="5439">
          <cell r="A5439" t="str">
            <v>73303</v>
          </cell>
          <cell r="B5439" t="str">
            <v>DEPRECIAO E JUROS - GRUPO GERADOR 150 KVA</v>
          </cell>
          <cell r="C5439" t="str">
            <v>H</v>
          </cell>
          <cell r="D5439">
            <v>6.83</v>
          </cell>
          <cell r="E5439">
            <v>4.66</v>
          </cell>
        </row>
        <row r="5440">
          <cell r="A5440" t="str">
            <v>73304</v>
          </cell>
          <cell r="B5440" t="str">
            <v>CUSTOS COMBUSTIVEL + MATERIAL DISTRIBUIDOR DE AGREGADO SPRE*</v>
          </cell>
          <cell r="C5440" t="str">
            <v>H</v>
          </cell>
          <cell r="D5440">
            <v>73.599999999999994</v>
          </cell>
          <cell r="E5440">
            <v>50.21</v>
          </cell>
        </row>
        <row r="5441">
          <cell r="A5441" t="str">
            <v>73305</v>
          </cell>
          <cell r="B5441" t="str">
            <v>DISTRIBUIDOR DE AGREGADOS AUTOPROPELIDO CAP 3 M3, A DIESEL, 6 CC, 140CV - JUROS</v>
          </cell>
          <cell r="C5441" t="str">
            <v>H</v>
          </cell>
          <cell r="D5441">
            <v>9.7899999999999991</v>
          </cell>
          <cell r="E5441">
            <v>6.68</v>
          </cell>
        </row>
        <row r="5442">
          <cell r="A5442" t="str">
            <v>73307</v>
          </cell>
          <cell r="B5442" t="str">
            <v>MANUTENCAO - GRUPO GERADOR 150 KVA</v>
          </cell>
          <cell r="C5442" t="str">
            <v>H</v>
          </cell>
          <cell r="D5442">
            <v>2.4</v>
          </cell>
          <cell r="E5442">
            <v>1.64</v>
          </cell>
        </row>
        <row r="5443">
          <cell r="A5443" t="str">
            <v>73308</v>
          </cell>
          <cell r="B5443" t="str">
            <v>DISTRIBUIDOR DE AGREGADOS AUTOPROPELIDO CAP 3 M3, A DIESEL, 6 CC, 140CV - DEPRECIACAO</v>
          </cell>
          <cell r="C5443" t="str">
            <v>H</v>
          </cell>
          <cell r="D5443">
            <v>25.94</v>
          </cell>
          <cell r="E5443">
            <v>17.7</v>
          </cell>
        </row>
        <row r="5444">
          <cell r="A5444" t="str">
            <v>73309</v>
          </cell>
          <cell r="B5444" t="str">
            <v>ROLO COMPACTADOR VIBRATORIO PE DE CARNEIRO PARA SOLOS, POTENCIA 80HP,PESO MÁXIMO OPERACIONAL 8,8T - DEPRECIACAO</v>
          </cell>
          <cell r="C5444" t="str">
            <v>H</v>
          </cell>
          <cell r="D5444">
            <v>25.78</v>
          </cell>
          <cell r="E5444">
            <v>17.59</v>
          </cell>
        </row>
        <row r="5445">
          <cell r="A5445" t="str">
            <v>73310</v>
          </cell>
          <cell r="B5445" t="str">
            <v>CUSTO HORARIO COM DEPRECIACAO E JUROS-RETRO-ESCAVADEIRA SOBRE RODAS -CASE 580 H - 74 HP</v>
          </cell>
          <cell r="C5445" t="str">
            <v>H</v>
          </cell>
          <cell r="D5445">
            <v>33.65</v>
          </cell>
          <cell r="E5445">
            <v>22.96</v>
          </cell>
        </row>
        <row r="5446">
          <cell r="A5446" t="str">
            <v>73311</v>
          </cell>
          <cell r="B5446" t="str">
            <v>CUSTOS C/MATERIAL OPERACAO - GRUPO GERADOR 150 KVA</v>
          </cell>
          <cell r="C5446" t="str">
            <v>H</v>
          </cell>
          <cell r="D5446">
            <v>135.35</v>
          </cell>
          <cell r="E5446">
            <v>92.34</v>
          </cell>
        </row>
        <row r="5447">
          <cell r="A5447" t="str">
            <v>73312</v>
          </cell>
          <cell r="B5447" t="str">
            <v>DISTRIBUIDOR DE AGREGADOS AUTOPROPELIDO CAP 3 M3, A DIESEL, 6 CC, 140CV - MANUTENCAO</v>
          </cell>
          <cell r="C5447" t="str">
            <v>H</v>
          </cell>
          <cell r="D5447">
            <v>12.97</v>
          </cell>
          <cell r="E5447">
            <v>8.85</v>
          </cell>
        </row>
        <row r="5448">
          <cell r="A5448" t="str">
            <v>73313</v>
          </cell>
          <cell r="B5448" t="str">
            <v>ROLO COMPACTADOR VIBRATORIO PE DE CARNEIRO PARA SOLOS, POTENCIA 80HP,PESO MÁXIMO OPERACIONAL 8,8T - JUROS</v>
          </cell>
          <cell r="C5448" t="str">
            <v>H</v>
          </cell>
          <cell r="D5448">
            <v>12.88</v>
          </cell>
          <cell r="E5448">
            <v>8.7899999999999991</v>
          </cell>
        </row>
        <row r="5449">
          <cell r="A5449" t="str">
            <v>73314</v>
          </cell>
          <cell r="B5449" t="str">
            <v>CUSTO HORARIO COM MAO-DE-OBRA NA OPERACAO DIURNA-RETRO-ESCAVADEIRA SO-BRE RODAS - CASE 580 H - 74 HP</v>
          </cell>
          <cell r="C5449" t="str">
            <v>H</v>
          </cell>
          <cell r="D5449">
            <v>46.11</v>
          </cell>
          <cell r="E5449">
            <v>31.46</v>
          </cell>
        </row>
        <row r="5450">
          <cell r="A5450" t="str">
            <v>73315</v>
          </cell>
          <cell r="B5450" t="str">
            <v>CUSTOS COMBUSTIVEL + MATERIAL NA OPERACAO DE ROLO VIBRATORIO TT SPV 84PE-DE-CARNEIRO</v>
          </cell>
          <cell r="C5450" t="str">
            <v>H</v>
          </cell>
          <cell r="D5450">
            <v>124.07</v>
          </cell>
          <cell r="E5450">
            <v>84.64</v>
          </cell>
        </row>
        <row r="5451">
          <cell r="A5451" t="str">
            <v>73316</v>
          </cell>
          <cell r="B5451" t="str">
            <v>CUSTO HORARIO COM MANUTENCAO-RETRO-ESCAVADEIRA SOBRE RODAS - CASE 580H - 74 HP</v>
          </cell>
          <cell r="C5451" t="str">
            <v>H</v>
          </cell>
          <cell r="D5451">
            <v>19.55</v>
          </cell>
          <cell r="E5451">
            <v>13.34</v>
          </cell>
        </row>
        <row r="5452">
          <cell r="A5452" t="str">
            <v>73317</v>
          </cell>
          <cell r="B5452" t="str">
            <v>CUSTO HORARIO COM MATERIAIS NA OPERACAO-RETRO-ESCAVADEIRA SOBRE RODAS- CASE 580 H - 74 HP</v>
          </cell>
          <cell r="C5452" t="str">
            <v>H</v>
          </cell>
          <cell r="D5452">
            <v>63.16</v>
          </cell>
          <cell r="E5452">
            <v>43.09</v>
          </cell>
        </row>
        <row r="5453">
          <cell r="A5453" t="str">
            <v>73319</v>
          </cell>
          <cell r="B5453" t="str">
            <v>CUSTO HORARIO COM DEPRECIACAO E JUROS - COMPRESSOR ATLAS COPCO - XA80170 PCM 80 HP</v>
          </cell>
          <cell r="C5453" t="str">
            <v>H</v>
          </cell>
          <cell r="D5453">
            <v>19.100000000000001</v>
          </cell>
          <cell r="E5453">
            <v>13.03</v>
          </cell>
        </row>
        <row r="5454">
          <cell r="A5454" t="str">
            <v>73321</v>
          </cell>
          <cell r="B5454" t="str">
            <v>GRUPO GERADOR TRANSPORTAVEL SOBRE RODAS 60/66KVA (CP) DIESEL 85CV(1.800RPM) - EXCL OPERADOR</v>
          </cell>
          <cell r="C5454" t="str">
            <v>H</v>
          </cell>
          <cell r="D5454">
            <v>75.09</v>
          </cell>
          <cell r="E5454">
            <v>51.23</v>
          </cell>
        </row>
        <row r="5455">
          <cell r="A5455" t="str">
            <v>73322</v>
          </cell>
          <cell r="B5455" t="str">
            <v>CUSTO HORARIO COM MATERIAIS NA OPERACAO - COMPRESSOR ATLAS COPCO - XA80 170 PCM 80 HP</v>
          </cell>
          <cell r="C5455" t="str">
            <v>H</v>
          </cell>
          <cell r="D5455">
            <v>60.16</v>
          </cell>
          <cell r="E5455">
            <v>41.04</v>
          </cell>
        </row>
        <row r="5456">
          <cell r="A5456" t="str">
            <v>73323</v>
          </cell>
          <cell r="B5456" t="str">
            <v>CUSTO HORARIO COM MANUTENCAO - COMPRESSOR ATLAS COPCO - XA80 170 PCM80 HP</v>
          </cell>
          <cell r="C5456" t="str">
            <v>H</v>
          </cell>
          <cell r="D5456">
            <v>3.87</v>
          </cell>
          <cell r="E5456">
            <v>2.64</v>
          </cell>
        </row>
        <row r="5457">
          <cell r="A5457" t="str">
            <v>73325</v>
          </cell>
          <cell r="B5457" t="str">
            <v>CUSTO HORARIO COM MAO-DE-OBRA NA OPERACAO DIURNA - COMPRESSOR ATLAS COPCO - XA80 170 PCM 80 HP</v>
          </cell>
          <cell r="C5457" t="str">
            <v>H</v>
          </cell>
          <cell r="D5457">
            <v>27.62</v>
          </cell>
          <cell r="E5457">
            <v>18.84</v>
          </cell>
        </row>
        <row r="5458">
          <cell r="A5458" t="str">
            <v>73327</v>
          </cell>
          <cell r="B5458" t="str">
            <v>CUSTO HORARIO COM MAO-DE-OBRA NA OPERACAO DIURNA - MARTELETE OU ROMPE-DOR ATLAS COPCO - TEX 31</v>
          </cell>
          <cell r="C5458" t="str">
            <v>H</v>
          </cell>
          <cell r="D5458">
            <v>25.96</v>
          </cell>
          <cell r="E5458">
            <v>17.71</v>
          </cell>
        </row>
        <row r="5459">
          <cell r="A5459" t="str">
            <v>73329</v>
          </cell>
          <cell r="B5459" t="str">
            <v>CUSTO HORARIO C/ DEPRECIACAO E JUROS - CAMINHAO CARROCERIA MERCEDESBENZ - 1418/48 184 HP</v>
          </cell>
          <cell r="C5459" t="str">
            <v>H</v>
          </cell>
          <cell r="D5459">
            <v>26.85</v>
          </cell>
          <cell r="E5459">
            <v>18.32</v>
          </cell>
        </row>
        <row r="5460">
          <cell r="A5460" t="str">
            <v>73331</v>
          </cell>
          <cell r="B5460" t="str">
            <v>VIBRADOR DE IMERSAO MOTOR GAS 3,5CV (CP) TUBO 48X480MM C/MANGOTEDE 5M COMP - EXCL OPERADOR</v>
          </cell>
          <cell r="C5460" t="str">
            <v>H</v>
          </cell>
          <cell r="D5460">
            <v>3.72</v>
          </cell>
          <cell r="E5460">
            <v>2.54</v>
          </cell>
        </row>
        <row r="5461">
          <cell r="A5461" t="str">
            <v>73332</v>
          </cell>
          <cell r="B5461" t="str">
            <v>CUSTO HORARIO COM MANUTENCAO - MARTELETE OU ROMPEDOR ATLAS COPCO - TEX31</v>
          </cell>
          <cell r="C5461" t="str">
            <v>H</v>
          </cell>
          <cell r="D5461">
            <v>2.35</v>
          </cell>
          <cell r="E5461">
            <v>1.6</v>
          </cell>
        </row>
        <row r="5462">
          <cell r="A5462" t="str">
            <v>73333</v>
          </cell>
          <cell r="B5462" t="str">
            <v>GRUPO GERADOR C/POTENCIA 1450W/110V C.A OU 12V C.C. (CI) GAS 3,4HP(3.600RPM) DE 4 TEMPOS REFRIGERACAO A AR - EXCL OPERADOR</v>
          </cell>
          <cell r="C5462" t="str">
            <v>H</v>
          </cell>
          <cell r="D5462">
            <v>1.32</v>
          </cell>
          <cell r="E5462">
            <v>0.9</v>
          </cell>
        </row>
        <row r="5463">
          <cell r="A5463" t="str">
            <v>73335</v>
          </cell>
          <cell r="B5463" t="str">
            <v>CUSTO HORARIO C/ MANUTENCAO - CAMINHAO CARROCERIA MERCEDES BENZ -1418/48 184 HP</v>
          </cell>
          <cell r="C5463" t="str">
            <v>H</v>
          </cell>
          <cell r="D5463">
            <v>13.34</v>
          </cell>
          <cell r="E5463">
            <v>9.1</v>
          </cell>
        </row>
        <row r="5464">
          <cell r="A5464" t="str">
            <v>73336</v>
          </cell>
          <cell r="B5464" t="str">
            <v>USINA MIST A FRIO CAPAC 50T/H (CP) INCL EQUIPE DE OPERACAO</v>
          </cell>
          <cell r="C5464" t="str">
            <v>H</v>
          </cell>
          <cell r="D5464">
            <v>501.36</v>
          </cell>
          <cell r="E5464">
            <v>342.04</v>
          </cell>
        </row>
        <row r="5465">
          <cell r="A5465" t="str">
            <v>73337</v>
          </cell>
          <cell r="B5465" t="str">
            <v>CUSTO HORARIO COM DEPRECIACAO E JUROS - MARTELETE OU ROMPEDOR ATLAS COPCO - TEX 31</v>
          </cell>
          <cell r="C5465" t="str">
            <v>H</v>
          </cell>
          <cell r="D5465">
            <v>1.77</v>
          </cell>
          <cell r="E5465">
            <v>1.21</v>
          </cell>
        </row>
        <row r="5466">
          <cell r="A5466" t="str">
            <v>73338</v>
          </cell>
          <cell r="B5466" t="str">
            <v>COMPRESSOR AR PORTATIL/REBOCAVEL DESC 170PCM DIESEL 40CV (CI) PRESSAODE TRABALHO DE 102PSI - EXCL OPERADOR</v>
          </cell>
          <cell r="C5466" t="str">
            <v>H</v>
          </cell>
          <cell r="D5466">
            <v>11.81</v>
          </cell>
          <cell r="E5466">
            <v>8.06</v>
          </cell>
        </row>
        <row r="5467">
          <cell r="A5467" t="str">
            <v>73339</v>
          </cell>
          <cell r="B5467" t="str">
            <v>TRATOR DE PNEUS MOTOR DIESEL 61CV (CI) INCL OPERADOR</v>
          </cell>
          <cell r="C5467" t="str">
            <v>H</v>
          </cell>
          <cell r="D5467">
            <v>57.69</v>
          </cell>
          <cell r="E5467">
            <v>39.36</v>
          </cell>
        </row>
        <row r="5468">
          <cell r="A5468" t="str">
            <v>73340</v>
          </cell>
          <cell r="B5468" t="str">
            <v>CUSTO HORARIO C/ MATERIAIS NA OPERACAO - CAMINHAO CARROCERIA MERCEDESBENZ - 1418/48 HP</v>
          </cell>
          <cell r="C5468" t="str">
            <v>H</v>
          </cell>
          <cell r="D5468">
            <v>138.36000000000001</v>
          </cell>
          <cell r="E5468">
            <v>94.39</v>
          </cell>
        </row>
        <row r="5469">
          <cell r="A5469" t="str">
            <v>73343</v>
          </cell>
          <cell r="B5469" t="str">
            <v>VIBRADOR DE IMERSAO MOTOR GAS 3,5CV TUBO DE 48X480MM (CI) C/MANGOTEDE 5M COMP -EXCL OPERADOR</v>
          </cell>
          <cell r="C5469" t="str">
            <v>H</v>
          </cell>
          <cell r="D5469">
            <v>0.48</v>
          </cell>
          <cell r="E5469">
            <v>0.33</v>
          </cell>
        </row>
        <row r="5470">
          <cell r="A5470" t="str">
            <v>73344</v>
          </cell>
          <cell r="B5470" t="str">
            <v>GRUPO GERADOR ESTACIONARIO C/ALTERNADOR 125/145KVA (CP) DIESEL 165CVEXCL OPERADOR</v>
          </cell>
          <cell r="C5470" t="str">
            <v>H</v>
          </cell>
          <cell r="D5470">
            <v>156.49</v>
          </cell>
          <cell r="E5470">
            <v>106.76</v>
          </cell>
        </row>
        <row r="5471">
          <cell r="A5471" t="str">
            <v>73348</v>
          </cell>
          <cell r="B5471" t="str">
            <v>CUSTO HORARIO C/ DEPRECIACAO E JUROS - GUINDASTE AUTOPROPELIDO MADAL- MD 10 A 45 HP</v>
          </cell>
          <cell r="C5471" t="str">
            <v>H</v>
          </cell>
          <cell r="D5471">
            <v>66.53</v>
          </cell>
          <cell r="E5471">
            <v>45.39</v>
          </cell>
        </row>
        <row r="5472">
          <cell r="A5472" t="str">
            <v>73352</v>
          </cell>
          <cell r="B5472" t="str">
            <v>CUSTO HORARIO C/ DEPRECIACAO E JUROS - GUINCHO 8 T MUNCK - 640/18S/ CAMINHAO MERCEDES BENZ 1418/51 184 HP</v>
          </cell>
          <cell r="C5472" t="str">
            <v>H</v>
          </cell>
          <cell r="D5472">
            <v>11.11</v>
          </cell>
          <cell r="E5472">
            <v>7.58</v>
          </cell>
        </row>
        <row r="5473">
          <cell r="A5473" t="str">
            <v>73353</v>
          </cell>
          <cell r="B5473" t="str">
            <v>COMPACTADOR DE PNEUS AUTO-PROPULSOR DIESEL 76HP C/7 PNEUS-CI- PESO5,5/20T INCL OPERADOR</v>
          </cell>
          <cell r="C5473" t="str">
            <v>H</v>
          </cell>
          <cell r="D5473">
            <v>96.38</v>
          </cell>
          <cell r="E5473">
            <v>65.75</v>
          </cell>
        </row>
        <row r="5474">
          <cell r="A5474" t="str">
            <v>73354</v>
          </cell>
          <cell r="B5474" t="str">
            <v>MAQUINA DE JUNTAS GAS 8,25CV PART MANUAL (CI) INCL OPERADOR</v>
          </cell>
          <cell r="C5474" t="str">
            <v>H</v>
          </cell>
          <cell r="D5474">
            <v>47.13</v>
          </cell>
          <cell r="E5474">
            <v>32.15</v>
          </cell>
        </row>
        <row r="5475">
          <cell r="A5475" t="str">
            <v>73355</v>
          </cell>
          <cell r="B5475" t="str">
            <v>ALUGUEL CAMINHAO CARROC FIXA TOCO 7,5T MOTOR DIESEL 132CV (CF) C/MOTORISTA</v>
          </cell>
          <cell r="C5475" t="str">
            <v>H</v>
          </cell>
          <cell r="D5475">
            <v>85.71</v>
          </cell>
          <cell r="E5475">
            <v>58.47</v>
          </cell>
        </row>
        <row r="5476">
          <cell r="A5476" t="str">
            <v>73359</v>
          </cell>
          <cell r="B5476" t="str">
            <v>CUSTO HORARIO C/ MANUTENCAO - GUINDASTE AUTOPROPELIDO MADAL -MD 10A 45 HP</v>
          </cell>
          <cell r="C5476" t="str">
            <v>H</v>
          </cell>
          <cell r="D5476">
            <v>39</v>
          </cell>
          <cell r="E5476">
            <v>26.61</v>
          </cell>
        </row>
        <row r="5477">
          <cell r="A5477" t="str">
            <v>73365</v>
          </cell>
          <cell r="B5477" t="str">
            <v>CUSTO HORARIO C/ MANUTENCAO - GUINCHO 8 T MUNCK - 640/18 S/ CAMINHAOMERCEDES BENZ 1418/51 184 HP</v>
          </cell>
          <cell r="C5477" t="str">
            <v>H</v>
          </cell>
          <cell r="D5477">
            <v>5.51</v>
          </cell>
          <cell r="E5477">
            <v>3.76</v>
          </cell>
        </row>
        <row r="5478">
          <cell r="A5478" t="str">
            <v>73366</v>
          </cell>
          <cell r="B5478" t="str">
            <v>ROLO VIBRATORIO LISO 7T AUTO-PROPULSOR DIESEL 76,5H (CI) INCL OPERADORLARG TOTAL 2,015M</v>
          </cell>
          <cell r="C5478" t="str">
            <v>H</v>
          </cell>
          <cell r="D5478">
            <v>84.03</v>
          </cell>
          <cell r="E5478">
            <v>57.33</v>
          </cell>
        </row>
        <row r="5479">
          <cell r="A5479" t="str">
            <v>73367</v>
          </cell>
          <cell r="B5479" t="str">
            <v>ROMPEDOR PNEUNATICO 32,6KG CONSUMO AR 38,8L (CI) S/OPERADOR PONTEIRAE MANGUEIRA - FREQUENCIA DE IMPACTOS 1110 IMP/MIN</v>
          </cell>
          <cell r="C5479" t="str">
            <v>H</v>
          </cell>
          <cell r="D5479">
            <v>1.88</v>
          </cell>
          <cell r="E5479">
            <v>1.28</v>
          </cell>
        </row>
        <row r="5480">
          <cell r="A5480" t="str">
            <v>73373</v>
          </cell>
          <cell r="B5480" t="str">
            <v>CUSTO HORARIO C/ MATERIAIS NA OPERACAO - GUINDASTE AUTOPROPELIDO MADAL- MD 10A 45 HP</v>
          </cell>
          <cell r="C5480" t="str">
            <v>H</v>
          </cell>
          <cell r="D5480">
            <v>33.83</v>
          </cell>
          <cell r="E5480">
            <v>23.08</v>
          </cell>
        </row>
        <row r="5481">
          <cell r="A5481" t="str">
            <v>73374</v>
          </cell>
          <cell r="B5481" t="str">
            <v>USINA PRE-MISTURADORA DE SOLOS CAPAC 350/600T/H (CF) INCL EQUIPEDE OPERACAO</v>
          </cell>
          <cell r="C5481" t="str">
            <v>H</v>
          </cell>
          <cell r="D5481">
            <v>312.92</v>
          </cell>
          <cell r="E5481">
            <v>213.48</v>
          </cell>
        </row>
        <row r="5482">
          <cell r="A5482" t="str">
            <v>73378</v>
          </cell>
          <cell r="B5482" t="str">
            <v>ROMPEDOR PNEUMATICO 32,6KG CONSUMO AR 38,8L (CP) S/OPERADOR PONTEIRAE MANGUEIRA-FREQUENCIA DE IMPACTO DE 1110 IMP/MIN</v>
          </cell>
          <cell r="C5482" t="str">
            <v>H</v>
          </cell>
          <cell r="D5482">
            <v>2.59</v>
          </cell>
          <cell r="E5482">
            <v>1.77</v>
          </cell>
        </row>
        <row r="5483">
          <cell r="A5483" t="str">
            <v>73383</v>
          </cell>
          <cell r="B5483" t="str">
            <v>CUSTO HORARIO C/ MATERIAIS NA OPERACAO - GUINCHO 8 T MUNCK - 640/18S/ CAMINHAO MERCEDES BENZ 1418/51 184 HP</v>
          </cell>
          <cell r="C5483" t="str">
            <v>H</v>
          </cell>
          <cell r="D5483">
            <v>127.83</v>
          </cell>
          <cell r="E5483">
            <v>87.21</v>
          </cell>
        </row>
        <row r="5484">
          <cell r="A5484" t="str">
            <v>73386</v>
          </cell>
          <cell r="B5484" t="str">
            <v>ALUGUEL CAMINHAO BASCUL NO TOCO 4M3 DMOTOR DIESEL 85CV (CI) C/MOTORIS</v>
          </cell>
          <cell r="C5484" t="str">
            <v>H</v>
          </cell>
          <cell r="D5484">
            <v>70.61</v>
          </cell>
          <cell r="E5484">
            <v>48.17</v>
          </cell>
        </row>
        <row r="5485">
          <cell r="A5485" t="str">
            <v>73387</v>
          </cell>
          <cell r="B5485" t="str">
            <v>GRUPO GERADOR C/POTENCIA 1450W/110V C.A OU 12V C.C. (CP) GAS 3,4HPREFRIGERADO A AR - EXCL OPERADOR</v>
          </cell>
          <cell r="C5485" t="str">
            <v>H</v>
          </cell>
          <cell r="D5485">
            <v>9.2799999999999994</v>
          </cell>
          <cell r="E5485">
            <v>6.33</v>
          </cell>
        </row>
        <row r="5486">
          <cell r="A5486" t="str">
            <v>73388</v>
          </cell>
          <cell r="B5486" t="str">
            <v>COMPRESSOR AR PORTATIL/REBOCAVEL DESC 170PCM DIESEL 40CV (CP) PRESSAODE TRABALHO DE 102PSI - EXCL OPERADOR</v>
          </cell>
          <cell r="C5486" t="str">
            <v>H</v>
          </cell>
          <cell r="D5486">
            <v>77.569999999999993</v>
          </cell>
          <cell r="E5486">
            <v>52.92</v>
          </cell>
        </row>
        <row r="5487">
          <cell r="A5487" t="str">
            <v>73389</v>
          </cell>
          <cell r="B5487" t="str">
            <v>ESPALHADOR AGREG REBOCAVEL CAPAC RASA 1,3M3 PESO 860KG (CP) DIAM ROLO127MM (5") - EXCL OPERADOR</v>
          </cell>
          <cell r="C5487" t="str">
            <v>H</v>
          </cell>
          <cell r="D5487">
            <v>11.98</v>
          </cell>
          <cell r="E5487">
            <v>8.17</v>
          </cell>
        </row>
        <row r="5488">
          <cell r="A5488" t="str">
            <v>73390</v>
          </cell>
          <cell r="B5488" t="str">
            <v>COMPACTADOR DE PNEUS AUTO-PROPULSOR DIESEL 76HP C/7 PNEUS-CP -PESO5,5/20T INCL OPERADOR</v>
          </cell>
          <cell r="C5488" t="str">
            <v>H</v>
          </cell>
          <cell r="D5488">
            <v>166.93</v>
          </cell>
          <cell r="E5488">
            <v>113.88</v>
          </cell>
        </row>
        <row r="5489">
          <cell r="A5489" t="str">
            <v>73399</v>
          </cell>
          <cell r="B5489" t="str">
            <v>DEPRECIAO E JUROS - MAQUINA DE DEMARCAR FAIXAS AUTOPROP.</v>
          </cell>
          <cell r="C5489" t="str">
            <v>H</v>
          </cell>
          <cell r="D5489">
            <v>92.14</v>
          </cell>
          <cell r="E5489">
            <v>62.86</v>
          </cell>
        </row>
        <row r="5490">
          <cell r="A5490" t="str">
            <v>73401</v>
          </cell>
          <cell r="B5490" t="str">
            <v>COMPRESSOR AR PORTATIL/REBOCAVEL DESC 170PCM DIESEL 40CV (CF) PRESSAODE TRABALHO DE 102PSI - EXCL OPERADOR</v>
          </cell>
          <cell r="C5490" t="str">
            <v>H</v>
          </cell>
          <cell r="D5490">
            <v>19</v>
          </cell>
          <cell r="E5490">
            <v>12.96</v>
          </cell>
        </row>
        <row r="5491">
          <cell r="A5491" t="str">
            <v>73402</v>
          </cell>
          <cell r="B5491" t="str">
            <v>USINA PRE-MISTURADORA DE SOLOS CAPAC 350/600T/H (CP) INCL EQUIPEDE OPERACAO</v>
          </cell>
          <cell r="C5491" t="str">
            <v>H</v>
          </cell>
          <cell r="D5491">
            <v>454.68</v>
          </cell>
          <cell r="E5491">
            <v>310.19</v>
          </cell>
        </row>
        <row r="5492">
          <cell r="A5492" t="str">
            <v>73405</v>
          </cell>
          <cell r="B5492" t="str">
            <v>CUSTO HORARIO PRODUTIVO DIURNO-RETRO-ESCAVADEIRA SOBRE RODAS - CASE580 H - 74 HP</v>
          </cell>
          <cell r="C5492" t="str">
            <v>CHP</v>
          </cell>
          <cell r="D5492">
            <v>162.47999999999999</v>
          </cell>
          <cell r="E5492">
            <v>110.85</v>
          </cell>
        </row>
        <row r="5493">
          <cell r="A5493" t="str">
            <v>73407</v>
          </cell>
          <cell r="B5493" t="str">
            <v>JUROS/CAMINHAO CARROCERIA FIXA FORD F-12000 - 142CV</v>
          </cell>
          <cell r="C5493" t="str">
            <v>H</v>
          </cell>
          <cell r="D5493">
            <v>8.27</v>
          </cell>
          <cell r="E5493">
            <v>5.64</v>
          </cell>
        </row>
        <row r="5494">
          <cell r="A5494" t="str">
            <v>73416</v>
          </cell>
          <cell r="B5494" t="str">
            <v>CUSTOS C/MATERIAL NA OPERACAO/CAMINHAO CARROCERIA FIXA FORD F-12000 -142HP</v>
          </cell>
          <cell r="C5494" t="str">
            <v>H</v>
          </cell>
          <cell r="D5494">
            <v>106.77</v>
          </cell>
          <cell r="E5494">
            <v>72.84</v>
          </cell>
        </row>
        <row r="5495">
          <cell r="A5495" t="str">
            <v>73419</v>
          </cell>
          <cell r="B5495" t="str">
            <v>USINA P/MISTURA BETUM ALTA CLASSE A QUENTE CAPAC 60/90T/H-CP INCLEQUIPE DE OPERACAO</v>
          </cell>
          <cell r="C5495" t="str">
            <v>H</v>
          </cell>
          <cell r="D5495">
            <v>2788.64</v>
          </cell>
          <cell r="E5495">
            <v>1902.47</v>
          </cell>
        </row>
        <row r="5496">
          <cell r="A5496" t="str">
            <v>73425</v>
          </cell>
          <cell r="B5496" t="str">
            <v>CUSTO HORARIO COM DEPRECIACAO E JUROS - TRATOR DE ESTEIRAS CATERPILLARD6D PS - 163 6A - 140 HP</v>
          </cell>
          <cell r="C5496" t="str">
            <v>H</v>
          </cell>
          <cell r="D5496">
            <v>109.38</v>
          </cell>
          <cell r="E5496">
            <v>74.62</v>
          </cell>
        </row>
        <row r="5497">
          <cell r="A5497" t="str">
            <v>73428</v>
          </cell>
          <cell r="B5497" t="str">
            <v>CUSTO HORARIO PRODUTIVO DIURNO - MARTELETE OU ROMPEDOR ATLAS COPCO -TEX 31</v>
          </cell>
          <cell r="C5497" t="str">
            <v>CHP</v>
          </cell>
          <cell r="D5497">
            <v>30.09</v>
          </cell>
          <cell r="E5497">
            <v>20.53</v>
          </cell>
        </row>
        <row r="5498">
          <cell r="A5498" t="str">
            <v>73429</v>
          </cell>
          <cell r="B5498" t="str">
            <v>CAMINHAO TANQUE (PIPA) 6.000 L, DIESEL, 132CV, COM MOTORISTA, (CHI).</v>
          </cell>
          <cell r="C5498" t="str">
            <v>H</v>
          </cell>
          <cell r="D5498">
            <v>80.959999999999994</v>
          </cell>
          <cell r="E5498">
            <v>55.23</v>
          </cell>
        </row>
        <row r="5499">
          <cell r="A5499" t="str">
            <v>73432</v>
          </cell>
          <cell r="B5499" t="str">
            <v>CHP - BETONEIRA CAPAC. 320 L, MOTOR DIESEL 6 HP, ALFA 320 OU SIMILAR</v>
          </cell>
          <cell r="C5499" t="str">
            <v>H</v>
          </cell>
          <cell r="D5499">
            <v>19.5</v>
          </cell>
          <cell r="E5499">
            <v>13.3</v>
          </cell>
        </row>
        <row r="5500">
          <cell r="A5500" t="str">
            <v>73433</v>
          </cell>
          <cell r="B5500" t="str">
            <v>DEPRECIACAO/CAMINHAO CARROCERIA FIXA FORD F-12000 CHASSI 194" - 142CV</v>
          </cell>
          <cell r="C5500" t="str">
            <v>H</v>
          </cell>
          <cell r="D5500">
            <v>21.88</v>
          </cell>
          <cell r="E5500">
            <v>14.93</v>
          </cell>
        </row>
        <row r="5501">
          <cell r="A5501" t="str">
            <v>73434</v>
          </cell>
          <cell r="B5501" t="str">
            <v>CUSTO HORARIO COM MANUTENCAO - TRATOR DE ESTEIRAS CATERPILLARD6D PS - 163 6A - 140 HP</v>
          </cell>
          <cell r="C5501" t="str">
            <v>H</v>
          </cell>
          <cell r="D5501">
            <v>61.72</v>
          </cell>
          <cell r="E5501">
            <v>42.11</v>
          </cell>
        </row>
        <row r="5502">
          <cell r="A5502" t="str">
            <v>73435</v>
          </cell>
          <cell r="B5502" t="str">
            <v>MANUTENCAO - MAQUINA DE DEMARCAR FAIXAS AUTOPROP.</v>
          </cell>
          <cell r="C5502" t="str">
            <v>H</v>
          </cell>
          <cell r="D5502">
            <v>63.15</v>
          </cell>
          <cell r="E5502">
            <v>43.08</v>
          </cell>
        </row>
        <row r="5503">
          <cell r="A5503" t="str">
            <v>73437</v>
          </cell>
          <cell r="B5503" t="str">
            <v>SERRA CIRCULAR MAKITA 5900B 7` 2,3HP - CHP</v>
          </cell>
          <cell r="C5503" t="str">
            <v>H</v>
          </cell>
          <cell r="D5503">
            <v>21.68</v>
          </cell>
          <cell r="E5503">
            <v>14.79</v>
          </cell>
        </row>
        <row r="5504">
          <cell r="A5504" t="str">
            <v>73439</v>
          </cell>
          <cell r="B5504" t="str">
            <v>MOTO BOMBA SOBRE RODAS GAS DE 10,5CV A 3600RPM (CI) C/BOMBA CENTRIFUGAAUTO-ESCORVANTE DE ROTOR ABERTO BOCAIS DE 3" - EXCL OPERADOR</v>
          </cell>
          <cell r="C5504" t="str">
            <v>H</v>
          </cell>
          <cell r="D5504">
            <v>4.37</v>
          </cell>
          <cell r="E5504">
            <v>2.98</v>
          </cell>
        </row>
        <row r="5505">
          <cell r="A5505" t="str">
            <v>73440</v>
          </cell>
          <cell r="B5505" t="str">
            <v>USINA DOSADOR/MISTURADOR AGREG CONCR C/SILO CIM P/50T (CI) INCLMAO-DE-OBRA P/ALIMENTACAO E OPERACAO DA CENTRAL</v>
          </cell>
          <cell r="C5505" t="str">
            <v>H</v>
          </cell>
          <cell r="D5505">
            <v>363.97</v>
          </cell>
          <cell r="E5505">
            <v>248.31</v>
          </cell>
        </row>
        <row r="5506">
          <cell r="A5506" t="str">
            <v>73441</v>
          </cell>
          <cell r="B5506" t="str">
            <v>USINA DOSADORA/MIST AGREG CONCR C/SILO CIM P/50T (CP) INCL MAO-DE-OBRAP/ALIMENTACAO E OPER</v>
          </cell>
          <cell r="C5506" t="str">
            <v>H</v>
          </cell>
          <cell r="D5506">
            <v>433.67</v>
          </cell>
          <cell r="E5506">
            <v>295.86</v>
          </cell>
        </row>
        <row r="5507">
          <cell r="A5507" t="str">
            <v>73445</v>
          </cell>
          <cell r="B5507" t="str">
            <v>CAIACAO INT OU EXT SOBRE REVESTIMENTO LISO C/ADOCAO DE FIXADOR COMCOM DUAS DEMAOS</v>
          </cell>
          <cell r="C5507" t="str">
            <v>M2</v>
          </cell>
          <cell r="D5507">
            <v>8.06</v>
          </cell>
          <cell r="E5507">
            <v>5.5</v>
          </cell>
        </row>
        <row r="5508">
          <cell r="A5508" t="str">
            <v>73447</v>
          </cell>
          <cell r="B5508" t="str">
            <v>ESCAVACAO MANUAL DE VALAS EM TERRA COMPACTA, PROF. 2 M &lt; H &lt;= 3 M</v>
          </cell>
          <cell r="C5508" t="str">
            <v>M3</v>
          </cell>
          <cell r="D5508">
            <v>51</v>
          </cell>
          <cell r="E5508">
            <v>34.79</v>
          </cell>
        </row>
        <row r="5509">
          <cell r="A5509" t="str">
            <v>73450</v>
          </cell>
          <cell r="B5509" t="str">
            <v>CUSTO HORARIO IMPRODUTIVO DIURNO - MARTELETE OU ROMPEDOR ATLAS COPCO -TEX 31</v>
          </cell>
          <cell r="C5509" t="str">
            <v>CHI</v>
          </cell>
          <cell r="D5509">
            <v>27.73</v>
          </cell>
          <cell r="E5509">
            <v>18.920000000000002</v>
          </cell>
        </row>
        <row r="5510">
          <cell r="A5510" t="str">
            <v>73453</v>
          </cell>
          <cell r="B5510" t="str">
            <v>TRATOR DE PNEUS MOTOR DIESEL 61CV INCL OPERADOR (CP)</v>
          </cell>
          <cell r="C5510" t="str">
            <v>H</v>
          </cell>
          <cell r="D5510">
            <v>108.48</v>
          </cell>
          <cell r="E5510">
            <v>74.010000000000005</v>
          </cell>
        </row>
        <row r="5511">
          <cell r="A5511" t="str">
            <v>73456</v>
          </cell>
          <cell r="B5511" t="str">
            <v>MANUTENCAO/CAMINHAO CARROCERIA FIXA FORD F-12000 - 142CV</v>
          </cell>
          <cell r="C5511" t="str">
            <v>H</v>
          </cell>
          <cell r="D5511">
            <v>17.52</v>
          </cell>
          <cell r="E5511">
            <v>11.95</v>
          </cell>
        </row>
        <row r="5512">
          <cell r="A5512" t="str">
            <v>73458</v>
          </cell>
          <cell r="B5512" t="str">
            <v>CUSTO HORARIO COM MATERIAIS NA OPERACAO - TRATOR DE ESTEIRASCATERPILLAR D6D PS - 163 6A - 140  HP</v>
          </cell>
          <cell r="C5512" t="str">
            <v>H</v>
          </cell>
          <cell r="D5512">
            <v>105.27</v>
          </cell>
          <cell r="E5512">
            <v>71.819999999999993</v>
          </cell>
        </row>
        <row r="5513">
          <cell r="A5513" t="str">
            <v>73459</v>
          </cell>
          <cell r="B5513" t="str">
            <v>CUSTOS C/MATERIAL OPERCAO -MAQUINA DE DEMARCAR FAIXAS AUTO</v>
          </cell>
          <cell r="C5513" t="str">
            <v>H</v>
          </cell>
          <cell r="D5513">
            <v>22.56</v>
          </cell>
          <cell r="E5513">
            <v>15.39</v>
          </cell>
        </row>
        <row r="5514">
          <cell r="A5514" t="str">
            <v>73463</v>
          </cell>
          <cell r="B5514" t="str">
            <v>MOTO BOMBA SOBRE RODAS GAS DE 10,5CV A 3600RPM (CP) C/BOMBA CENTRIFUGAAUTO-ESCORVANTE DE ROTOR ABERTO BOCAIS DE 3" - EXCL OPERADOR</v>
          </cell>
          <cell r="C5514" t="str">
            <v>H</v>
          </cell>
          <cell r="D5514">
            <v>21.81</v>
          </cell>
          <cell r="E5514">
            <v>14.88</v>
          </cell>
        </row>
        <row r="5515">
          <cell r="A5515" t="str">
            <v>73464</v>
          </cell>
          <cell r="B5515" t="str">
            <v>CHP MAQUINA PROJETORA DE CONCRETO</v>
          </cell>
          <cell r="C5515" t="str">
            <v>H</v>
          </cell>
          <cell r="D5515">
            <v>19.5</v>
          </cell>
          <cell r="E5515">
            <v>13.3</v>
          </cell>
        </row>
        <row r="5516">
          <cell r="A5516" t="str">
            <v>73478</v>
          </cell>
          <cell r="B5516" t="str">
            <v>MAQUINA DE JUNTAS GAS 8,25CV PART MANUAL (CP) INCL OPERADOR</v>
          </cell>
          <cell r="C5516" t="str">
            <v>H</v>
          </cell>
          <cell r="D5516">
            <v>136.30000000000001</v>
          </cell>
          <cell r="E5516">
            <v>92.99</v>
          </cell>
        </row>
        <row r="5517">
          <cell r="A5517" t="str">
            <v>73479</v>
          </cell>
          <cell r="B5517" t="str">
            <v>DISTRIBUIDOR BETUME SOB PRESSAO GAS (CP) SOBRE CHASSIS CAMINHAO -INCL ESTE C/MOTORISTA</v>
          </cell>
          <cell r="C5517" t="str">
            <v>H</v>
          </cell>
          <cell r="D5517">
            <v>316.51</v>
          </cell>
          <cell r="E5517">
            <v>215.93</v>
          </cell>
        </row>
        <row r="5518">
          <cell r="A5518" t="str">
            <v>73481</v>
          </cell>
          <cell r="B5518" t="str">
            <v>ESCAVACAO MANUAL DE VALAS EM TERRA COMPACTA, PROF. DE 0 M &lt; H &lt;= 1 M</v>
          </cell>
          <cell r="C5518" t="str">
            <v>M3</v>
          </cell>
          <cell r="D5518">
            <v>37.69</v>
          </cell>
          <cell r="E5518">
            <v>25.71</v>
          </cell>
        </row>
        <row r="5519">
          <cell r="A5519" t="str">
            <v>73483</v>
          </cell>
          <cell r="B5519" t="str">
            <v>CUSTOS C/MAO-DE-OBRA NA OPERACAO/CAMINHAO CARROCERIA FIXA FORD F-12000</v>
          </cell>
          <cell r="C5519" t="str">
            <v>H</v>
          </cell>
          <cell r="D5519">
            <v>42.68</v>
          </cell>
          <cell r="E5519">
            <v>29.12</v>
          </cell>
        </row>
        <row r="5520">
          <cell r="A5520" t="str">
            <v>73487</v>
          </cell>
          <cell r="B5520" t="str">
            <v>SERRA CIRCULAR MAKITA 5900B 7` 2,3HP - CHI</v>
          </cell>
          <cell r="C5520" t="str">
            <v>H</v>
          </cell>
          <cell r="D5520">
            <v>17.91</v>
          </cell>
          <cell r="E5520">
            <v>12.22</v>
          </cell>
        </row>
        <row r="5521">
          <cell r="A5521" t="str">
            <v>73491</v>
          </cell>
          <cell r="B5521" t="str">
            <v>MAQUINA POLIDORA 4HP 12A 220V EXCL ESMERIL E OPERADOR (CP)</v>
          </cell>
          <cell r="C5521" t="str">
            <v>H</v>
          </cell>
          <cell r="D5521">
            <v>9.76</v>
          </cell>
          <cell r="E5521">
            <v>6.66</v>
          </cell>
        </row>
        <row r="5522">
          <cell r="A5522" t="str">
            <v>73495</v>
          </cell>
          <cell r="B5522" t="str">
            <v>TRATOR ESTEIRAS DIESEL APROX 335CV C/LAMINA 5000KG (CP) INCL OPERADOR</v>
          </cell>
          <cell r="C5522" t="str">
            <v>H</v>
          </cell>
          <cell r="D5522">
            <v>1121.8599999999999</v>
          </cell>
          <cell r="E5522">
            <v>765.36</v>
          </cell>
        </row>
        <row r="5523">
          <cell r="A5523" t="str">
            <v>73496</v>
          </cell>
          <cell r="B5523" t="str">
            <v>SOCADOR PNEUMATICO 18,5KG CONSUMO AR 0,82M3/M (CP) INCL OPERADOR</v>
          </cell>
          <cell r="C5523" t="str">
            <v>H</v>
          </cell>
          <cell r="D5523">
            <v>3.47</v>
          </cell>
          <cell r="E5523">
            <v>2.37</v>
          </cell>
        </row>
        <row r="5524">
          <cell r="A5524" t="str">
            <v>73497</v>
          </cell>
          <cell r="B5524" t="str">
            <v>CHP - COMPRESSOR DE 760PCM, MOTOR DIESEL 269HP, ATLAS COPCO, MOD XA360SB, OU SIMILAR</v>
          </cell>
          <cell r="C5524" t="str">
            <v>H</v>
          </cell>
          <cell r="D5524">
            <v>227.9</v>
          </cell>
          <cell r="E5524">
            <v>155.47999999999999</v>
          </cell>
        </row>
        <row r="5525">
          <cell r="A5525" t="str">
            <v>73501</v>
          </cell>
          <cell r="B5525" t="str">
            <v>CUSTO HORARIO PRODUTIVO DIURNO - GUINCHO 8 T MUNCK - 640/18 SEM CAMINHAO MERCEDES BENZ 1418/51 184 HP</v>
          </cell>
          <cell r="C5525" t="str">
            <v>CHP</v>
          </cell>
          <cell r="D5525">
            <v>187.17</v>
          </cell>
          <cell r="E5525">
            <v>127.69</v>
          </cell>
        </row>
        <row r="5526">
          <cell r="A5526" t="str">
            <v>73529</v>
          </cell>
          <cell r="B5526" t="str">
            <v>INSTALACAO DE AQUECIMENTO E ARMAZENAMENTO DE ASFALTO (CP) EM 2 TANQUESDE 30000L CADA - INCL OPERADOR</v>
          </cell>
          <cell r="C5526" t="str">
            <v>H</v>
          </cell>
          <cell r="D5526">
            <v>149.72</v>
          </cell>
          <cell r="E5526">
            <v>102.14</v>
          </cell>
        </row>
        <row r="5527">
          <cell r="A5527" t="str">
            <v>73531</v>
          </cell>
          <cell r="B5527" t="str">
            <v>ALUGUEL CAMINHAO BASCUL NO TOCO 4M3 MOTOR DIESEL 85CV (CP) C/MOTORISTA</v>
          </cell>
          <cell r="C5527" t="str">
            <v>H</v>
          </cell>
          <cell r="D5527">
            <v>146.54</v>
          </cell>
          <cell r="E5527">
            <v>99.97</v>
          </cell>
        </row>
        <row r="5528">
          <cell r="A5528" t="str">
            <v>73532</v>
          </cell>
          <cell r="B5528" t="str">
            <v>CUSTO HORARIO PRODUTIVO - TALHA MANUAL</v>
          </cell>
          <cell r="C5528" t="str">
            <v>CHP</v>
          </cell>
          <cell r="D5528">
            <v>0.44</v>
          </cell>
          <cell r="E5528">
            <v>0.3</v>
          </cell>
        </row>
        <row r="5529">
          <cell r="A5529" t="str">
            <v>73534</v>
          </cell>
          <cell r="B5529" t="str">
            <v>CUSTO HORARIO IMPRODUTIVO DIURNO-RETRO-ESCAVADEIRA SOBRE RODAS - CASE580 H - 74 HP</v>
          </cell>
          <cell r="C5529" t="str">
            <v>CHI</v>
          </cell>
          <cell r="D5529">
            <v>79.77</v>
          </cell>
          <cell r="E5529">
            <v>54.42</v>
          </cell>
        </row>
        <row r="5530">
          <cell r="A5530" t="str">
            <v>73535</v>
          </cell>
          <cell r="B5530" t="str">
            <v>CHP - CAMINHAO C/GUINCHO 6T, MOTOR DIESEL 136HP, M. BENZ MOD L1214,MUNCK MOD, M 640/18, OU SIMILAR</v>
          </cell>
          <cell r="C5530" t="str">
            <v>H</v>
          </cell>
          <cell r="D5530">
            <v>152.71</v>
          </cell>
          <cell r="E5530">
            <v>104.18</v>
          </cell>
        </row>
        <row r="5531">
          <cell r="A5531" t="str">
            <v>73553</v>
          </cell>
          <cell r="B5531" t="str">
            <v>MAQUINA DE PINTAR FAIXA CONSMAQ FX24 14HP - CHP</v>
          </cell>
          <cell r="C5531" t="str">
            <v>H</v>
          </cell>
          <cell r="D5531">
            <v>290.10000000000002</v>
          </cell>
          <cell r="E5531">
            <v>197.91</v>
          </cell>
        </row>
        <row r="5532">
          <cell r="A5532" t="str">
            <v>73557</v>
          </cell>
          <cell r="B5532" t="str">
            <v>MAQUINA POLIDORA 4HP 12AMP 220V EXCL ESMERIL E OPERADOR (CI)</v>
          </cell>
          <cell r="C5532" t="str">
            <v>H</v>
          </cell>
          <cell r="D5532">
            <v>4.5999999999999996</v>
          </cell>
          <cell r="E5532">
            <v>3.14</v>
          </cell>
        </row>
        <row r="5533">
          <cell r="A5533" t="str">
            <v>73558</v>
          </cell>
          <cell r="B5533" t="str">
            <v>LOCAÇÃO DE EXTRUSORA DE GUIAS E SARJETAS SEM FORMAS, MOTOR DIESEL DE 14CV, EXCLUSIVE OPERADOR (CI)</v>
          </cell>
          <cell r="C5533" t="str">
            <v>H</v>
          </cell>
          <cell r="D5533">
            <v>5.86</v>
          </cell>
          <cell r="E5533">
            <v>4</v>
          </cell>
        </row>
        <row r="5534">
          <cell r="A5534" t="str">
            <v>73559</v>
          </cell>
          <cell r="B5534" t="str">
            <v>USINA PRE-MISTURADORA DE SOLOS CAPAC 350/600T/H (CI) INCL EQUIPEDE OPERACAO</v>
          </cell>
          <cell r="C5534" t="str">
            <v>H</v>
          </cell>
          <cell r="D5534">
            <v>297.18</v>
          </cell>
          <cell r="E5534">
            <v>202.74</v>
          </cell>
        </row>
        <row r="5535">
          <cell r="A5535" t="str">
            <v>73560</v>
          </cell>
          <cell r="B5535" t="str">
            <v>SOCADOR PNEUMATICO 18.5KG CONSUMO AR 0,82M3/M (CI) INCL OPERADOR</v>
          </cell>
          <cell r="C5535" t="str">
            <v>H</v>
          </cell>
          <cell r="D5535">
            <v>2.68</v>
          </cell>
          <cell r="E5535">
            <v>1.83</v>
          </cell>
        </row>
        <row r="5536">
          <cell r="A5536" t="str">
            <v>73563</v>
          </cell>
          <cell r="B5536" t="str">
            <v>TRATOR ESTEIRAS DIESEL APROX 335CV C/LAMINA 5000KG (CI) INCL OPERADOR</v>
          </cell>
          <cell r="C5536" t="str">
            <v>H</v>
          </cell>
          <cell r="D5536">
            <v>514.22</v>
          </cell>
          <cell r="E5536">
            <v>350.81</v>
          </cell>
        </row>
        <row r="5537">
          <cell r="A5537" t="str">
            <v>73601</v>
          </cell>
          <cell r="B5537" t="str">
            <v>GRUPO GERADOR TRANSPORTAVEL SOBRE RODAS 60/66KVA (CF) DIESEL 85CVEXCL OPERADOR</v>
          </cell>
          <cell r="C5537" t="str">
            <v>H</v>
          </cell>
          <cell r="D5537">
            <v>6.02</v>
          </cell>
          <cell r="E5537">
            <v>4.1100000000000003</v>
          </cell>
        </row>
        <row r="5538">
          <cell r="A5538" t="str">
            <v>73602</v>
          </cell>
          <cell r="B5538" t="str">
            <v>EQUIPAMENTO P/LIMP E DESOBSTRUCAO GALERIAS ESG/AGUAS PLUV-CP- TIPO</v>
          </cell>
          <cell r="C5538" t="str">
            <v>H</v>
          </cell>
          <cell r="D5538">
            <v>29.77</v>
          </cell>
          <cell r="E5538">
            <v>20.309999999999999</v>
          </cell>
        </row>
        <row r="5539">
          <cell r="A5539" t="str">
            <v>73709</v>
          </cell>
          <cell r="B5539" t="str">
            <v>GRUPO GERADOR ESTACIONARIO C/ALTERNADOR 125/145KVA (CI) DIESEL 165CVEXCL OPERADOR</v>
          </cell>
          <cell r="C5539" t="str">
            <v>H</v>
          </cell>
          <cell r="D5539">
            <v>8.94</v>
          </cell>
          <cell r="E5539">
            <v>6.1</v>
          </cell>
        </row>
        <row r="5540">
          <cell r="A5540" t="str">
            <v>73712</v>
          </cell>
          <cell r="B5540" t="str">
            <v>EQUIPAMENTO ROTATIVO PARA DESOBSTRUCAO E LIMPEZA DE GALERIAS TP BUCKEMACHINE (CP) CONSIDERANDO APENAS A MANUTENCAO E MATERIAL DE OPERAÇÃO</v>
          </cell>
          <cell r="C5540" t="str">
            <v>H</v>
          </cell>
          <cell r="D5540">
            <v>15.64</v>
          </cell>
          <cell r="E5540">
            <v>10.67</v>
          </cell>
        </row>
        <row r="5541">
          <cell r="A5541" t="str">
            <v>74029/001</v>
          </cell>
          <cell r="B5541" t="str">
            <v>BETONEIRA DIESEL 580L (CP) MISTURA SECA, CARREGAMENTO MECANICO E TAMBOR REVERSÍVEL. - EXCLUSIVE OPERADOR</v>
          </cell>
          <cell r="C5541" t="str">
            <v>H</v>
          </cell>
          <cell r="D5541">
            <v>20.57</v>
          </cell>
          <cell r="E5541">
            <v>14.03</v>
          </cell>
        </row>
        <row r="5542">
          <cell r="A5542" t="str">
            <v>74029/002</v>
          </cell>
          <cell r="B5542" t="str">
            <v>BETONEIRA DIESEL, 580L (CI) MISTURA SECA, CARREGADOR MECANICO E TAMBORREVERSÍVEL.- EXCLUSIVE OPERADOR</v>
          </cell>
          <cell r="C5542" t="str">
            <v>H</v>
          </cell>
          <cell r="D5542">
            <v>6.41</v>
          </cell>
          <cell r="E5542">
            <v>4.37</v>
          </cell>
        </row>
        <row r="5543">
          <cell r="A5543" t="str">
            <v>74030/001</v>
          </cell>
          <cell r="B5543" t="str">
            <v>GUINDAUTO (CI) CAP.3,5 TON., MONTADO SOBRE CAMINHÃO TOCO (EXCL. O CAMINHÃO) APROX.2,0M DE ALCANCE HORIZONTAL, 7,0 NA VERTICAL.  EXCL. OPERADOR.</v>
          </cell>
          <cell r="C5543" t="str">
            <v>H</v>
          </cell>
          <cell r="D5543">
            <v>37.950000000000003</v>
          </cell>
          <cell r="E5543">
            <v>25.89</v>
          </cell>
        </row>
        <row r="5544">
          <cell r="A5544" t="str">
            <v>74030/002</v>
          </cell>
          <cell r="B5544" t="str">
            <v>GUINDAUTO (CP) CARGA MAX 3,25T (A 2M) E 1,62T (A 4M), ALTURA MAX = 6,6M, MONTADO SOBRE CAMINHÃO TOCO (EXCL. O CAMINHÃO E OPERADOR).</v>
          </cell>
          <cell r="C5544" t="str">
            <v>H</v>
          </cell>
          <cell r="D5544">
            <v>42.63</v>
          </cell>
          <cell r="E5544">
            <v>29.08</v>
          </cell>
        </row>
        <row r="5545">
          <cell r="A5545" t="str">
            <v>74035/001</v>
          </cell>
          <cell r="B5545" t="str">
            <v>CARREGADOR FRONTAL (PA CARREGADEIRA) SOBRE RODAS 105HP CAPACIDADE DA CAÇAMBA 1,4 A 1,7M3 - CHP - INCLUSIVE OPERADOR</v>
          </cell>
          <cell r="C5545" t="str">
            <v>H</v>
          </cell>
          <cell r="D5545">
            <v>210.25</v>
          </cell>
          <cell r="E5545">
            <v>143.44</v>
          </cell>
        </row>
        <row r="5546">
          <cell r="A5546" t="str">
            <v>74036/001</v>
          </cell>
          <cell r="B5546" t="str">
            <v>TRATOR DE ESTEIRAS, 153HP - CHI - INCLUSIVE OPERADOR</v>
          </cell>
          <cell r="C5546" t="str">
            <v>H</v>
          </cell>
          <cell r="D5546">
            <v>188.36</v>
          </cell>
          <cell r="E5546">
            <v>128.5</v>
          </cell>
        </row>
        <row r="5547">
          <cell r="A5547" t="str">
            <v>74036/002</v>
          </cell>
          <cell r="B5547" t="str">
            <v>TRATOR ESTEIRAS DIESEL 140CV - CHP - INCLUSIVE OPERADOR</v>
          </cell>
          <cell r="C5547" t="str">
            <v>H</v>
          </cell>
          <cell r="D5547">
            <v>398.7</v>
          </cell>
          <cell r="E5547">
            <v>272</v>
          </cell>
        </row>
        <row r="5548">
          <cell r="A5548" t="str">
            <v>74037/001</v>
          </cell>
          <cell r="B5548" t="str">
            <v>CAMINHÃO BASCULANTE TOCO 4M3, MOTOR DIESEL 160CV COM MOTORISTA</v>
          </cell>
          <cell r="C5548" t="str">
            <v>H</v>
          </cell>
          <cell r="D5548">
            <v>157.66</v>
          </cell>
          <cell r="E5548">
            <v>107.56</v>
          </cell>
        </row>
        <row r="5549">
          <cell r="A5549" t="str">
            <v>74040/002</v>
          </cell>
          <cell r="B5549" t="str">
            <v>SOQUETE COMPACTADOR 72KG, GASOLINA, 3HP, (CHI), EXCLUSIVE OPERADOR.</v>
          </cell>
          <cell r="C5549" t="str">
            <v>H</v>
          </cell>
          <cell r="D5549">
            <v>3.08</v>
          </cell>
          <cell r="E5549">
            <v>2.1</v>
          </cell>
        </row>
        <row r="5550">
          <cell r="A5550" t="str">
            <v>83354</v>
          </cell>
          <cell r="B5550" t="str">
            <v>DEPRECIAÇAO E JUROS - CAMINHAO BASCULANTE TRUCADO - CARGA UTIL = 10 M3, 16,3 T</v>
          </cell>
          <cell r="C5550" t="str">
            <v>H</v>
          </cell>
          <cell r="D5550">
            <v>30.8</v>
          </cell>
          <cell r="E5550">
            <v>21.01</v>
          </cell>
        </row>
        <row r="5551">
          <cell r="A5551" t="str">
            <v>83355</v>
          </cell>
          <cell r="B5551" t="str">
            <v>MANUTENCAO - CAMINHAO BASCULANTE TRUCADO - CARGA UTIL = 10 M3, 16,3 TON</v>
          </cell>
          <cell r="C5551" t="str">
            <v>H</v>
          </cell>
          <cell r="D5551">
            <v>34.64</v>
          </cell>
          <cell r="E5551">
            <v>23.63</v>
          </cell>
        </row>
        <row r="5552">
          <cell r="A5552" t="str">
            <v>83360</v>
          </cell>
          <cell r="B5552" t="str">
            <v>DEPRECIACAO E JUROS - CAMINHAO DISTRIBUIDOR DE ASFALTO</v>
          </cell>
          <cell r="C5552" t="str">
            <v>H</v>
          </cell>
          <cell r="D5552">
            <v>43.86</v>
          </cell>
          <cell r="E5552">
            <v>29.92</v>
          </cell>
        </row>
        <row r="5553">
          <cell r="A5553" t="str">
            <v>83361</v>
          </cell>
          <cell r="B5553" t="str">
            <v>MANUTENCAO - CAMINHAO DISTRIBUIDOR DE ASFALTO</v>
          </cell>
          <cell r="C5553" t="str">
            <v>H</v>
          </cell>
          <cell r="D5553">
            <v>24.77</v>
          </cell>
          <cell r="E5553">
            <v>16.899999999999999</v>
          </cell>
        </row>
        <row r="5554">
          <cell r="A5554" t="str">
            <v>83755</v>
          </cell>
          <cell r="B5554" t="str">
            <v>DEPRECIACAO GUINDASTE MADAL MD-10A</v>
          </cell>
          <cell r="C5554" t="str">
            <v>H</v>
          </cell>
          <cell r="D5554">
            <v>55.29</v>
          </cell>
          <cell r="E5554">
            <v>37.72</v>
          </cell>
        </row>
        <row r="5555">
          <cell r="A5555" t="str">
            <v>83756</v>
          </cell>
          <cell r="B5555" t="str">
            <v>JUROS GUINDASTE MADAL MD-10A</v>
          </cell>
          <cell r="C5555" t="str">
            <v>H</v>
          </cell>
          <cell r="D5555">
            <v>23.34</v>
          </cell>
          <cell r="E5555">
            <v>15.92</v>
          </cell>
        </row>
        <row r="5556">
          <cell r="A5556" t="str">
            <v>83757</v>
          </cell>
          <cell r="B5556" t="str">
            <v>MANUTENCAO GUINDASTE MADAL MD-10A</v>
          </cell>
          <cell r="C5556" t="str">
            <v>H</v>
          </cell>
          <cell r="D5556">
            <v>45.57</v>
          </cell>
          <cell r="E5556">
            <v>31.09</v>
          </cell>
        </row>
        <row r="5557">
          <cell r="A5557" t="str">
            <v>83758</v>
          </cell>
          <cell r="B5557" t="str">
            <v>CUSTOS COMBUSTIVEL+MATERIAL NA OPERACAO DE GUINDASTE MADAL MD-10A</v>
          </cell>
          <cell r="C5557" t="str">
            <v>H</v>
          </cell>
          <cell r="D5557">
            <v>67.540000000000006</v>
          </cell>
          <cell r="E5557">
            <v>46.08</v>
          </cell>
        </row>
        <row r="5558">
          <cell r="A5558" t="str">
            <v>83761</v>
          </cell>
          <cell r="B5558" t="str">
            <v>DEPRECIACAO GRUPO DE SOLDAGEM BAMBOZZI 375-A</v>
          </cell>
          <cell r="C5558" t="str">
            <v>H</v>
          </cell>
          <cell r="D5558">
            <v>21.43</v>
          </cell>
          <cell r="E5558">
            <v>14.62</v>
          </cell>
        </row>
        <row r="5559">
          <cell r="A5559" t="str">
            <v>83762</v>
          </cell>
          <cell r="B5559" t="str">
            <v>MANUTENCAO GRUPO DE SOLDAGEM BAMBOZZI 375-A</v>
          </cell>
          <cell r="C5559" t="str">
            <v>H</v>
          </cell>
          <cell r="D5559">
            <v>10.7</v>
          </cell>
          <cell r="E5559">
            <v>7.3</v>
          </cell>
        </row>
        <row r="5560">
          <cell r="A5560" t="str">
            <v>83763</v>
          </cell>
          <cell r="B5560" t="str">
            <v>CUSTOS COMBUSTIVEL+MATERIAL GRUPO DE SOLDAGEM BAMBOZZI 375-A</v>
          </cell>
          <cell r="C5560" t="str">
            <v>H</v>
          </cell>
          <cell r="D5560">
            <v>19.829999999999998</v>
          </cell>
          <cell r="E5560">
            <v>13.53</v>
          </cell>
        </row>
        <row r="5561">
          <cell r="A5561" t="str">
            <v>83764</v>
          </cell>
          <cell r="B5561" t="str">
            <v>JUROS GRUPO DE SOLDAGEM BAMBOZZI 375-A</v>
          </cell>
          <cell r="C5561" t="str">
            <v>H</v>
          </cell>
          <cell r="D5561">
            <v>5.61</v>
          </cell>
          <cell r="E5561">
            <v>3.83</v>
          </cell>
        </row>
        <row r="5562">
          <cell r="A5562" t="str">
            <v>84000</v>
          </cell>
          <cell r="B5562" t="str">
            <v>SOQUETE COMPACTADOR 72KG GASOLINA, 3HP (CHP) EXCLUSIVE OPERADOR.</v>
          </cell>
          <cell r="C5562" t="str">
            <v>H</v>
          </cell>
          <cell r="D5562">
            <v>9.06</v>
          </cell>
          <cell r="E5562">
            <v>6.18</v>
          </cell>
        </row>
        <row r="5563">
          <cell r="A5563" t="str">
            <v>84137</v>
          </cell>
          <cell r="B5563" t="str">
            <v>DEPRECIACAO - USINA DE ASFALTO A FRIO ALMEIDA PMF-35 DPD CAP. 60/80 T/H - 30HP (ELETRICA)</v>
          </cell>
          <cell r="C5563" t="str">
            <v>H</v>
          </cell>
          <cell r="D5563">
            <v>24.99</v>
          </cell>
          <cell r="E5563">
            <v>17.05</v>
          </cell>
        </row>
        <row r="5564">
          <cell r="A5564" t="str">
            <v>84138</v>
          </cell>
          <cell r="B5564" t="str">
            <v>JUROS - USINA DE ASFALTO A FRIO ALMEIDA PMF-35 DPD CAP. 60/80 T/H - 30HP (ELETRICA)</v>
          </cell>
          <cell r="C5564" t="str">
            <v>H</v>
          </cell>
          <cell r="D5564">
            <v>9.44</v>
          </cell>
          <cell r="E5564">
            <v>6.44</v>
          </cell>
        </row>
        <row r="5565">
          <cell r="A5565" t="str">
            <v>84139</v>
          </cell>
          <cell r="B5565" t="str">
            <v>MANUTENCAO - USINA DE ASFALTO A FRIO ALMEIDA PMF-35 DPD CAP 60/80 T/H- 30 HP (ELETRICA)</v>
          </cell>
          <cell r="C5565" t="str">
            <v>H</v>
          </cell>
          <cell r="D5565">
            <v>22.5</v>
          </cell>
          <cell r="E5565">
            <v>15.35</v>
          </cell>
        </row>
        <row r="5566">
          <cell r="A5566" t="str">
            <v>84140</v>
          </cell>
          <cell r="B5566" t="str">
            <v>CUSTOS C/ MAO DE OBRA NA OPERACAO - USINA DE ASFALTO A FRIO ALMEIDA PMF-35 DPD CAP 60/80 T/H - 30 HP (ELETRICA)</v>
          </cell>
          <cell r="C5566" t="str">
            <v>H</v>
          </cell>
          <cell r="D5566">
            <v>117.86</v>
          </cell>
          <cell r="E5566">
            <v>80.41</v>
          </cell>
        </row>
        <row r="5567">
          <cell r="A5567" t="str">
            <v>84142</v>
          </cell>
          <cell r="B5567" t="str">
            <v>DEPRECIACAO - CAMINHÃO TOCO VW 8120 EURO III 115 CV, CARROC. FIXA MADEIRA, PBT 7700 KG, C.UTIL + CARROC 4640 KG, COM MUNCK MADAL MD-6501 CARGA MAX 3,25T (A 2M) E 1,62T (A 4M)</v>
          </cell>
          <cell r="C5567" t="str">
            <v>H</v>
          </cell>
          <cell r="D5567">
            <v>24.1</v>
          </cell>
          <cell r="E5567">
            <v>16.440000000000001</v>
          </cell>
        </row>
        <row r="5568">
          <cell r="A5568" t="str">
            <v>84143</v>
          </cell>
          <cell r="B5568" t="str">
            <v>JUROS - CAMINHÃO TOCO VW 8120 EURO III 115 CV, CARROC. FIXA MADEIRA, PBT 7700 KG, C.UTIL + CARROC 4640 KG, COM MUNCK MADAL MD-6501 CARGA MAX3,25T (A 2M) E 1,62T (A 4M)</v>
          </cell>
          <cell r="C5568" t="str">
            <v>H</v>
          </cell>
          <cell r="D5568">
            <v>8.09</v>
          </cell>
          <cell r="E5568">
            <v>5.52</v>
          </cell>
        </row>
        <row r="5569">
          <cell r="A5569" t="str">
            <v>84144</v>
          </cell>
          <cell r="B5569" t="str">
            <v>MANUTENCAO - CAMINHÃO TOCO VW 8120 EURO III 115 CV, CARROC. FIXA MADEI</v>
          </cell>
          <cell r="C5569" t="str">
            <v>H</v>
          </cell>
          <cell r="D5569">
            <v>17.55</v>
          </cell>
          <cell r="E5569">
            <v>11.97</v>
          </cell>
        </row>
        <row r="5570">
          <cell r="A5570" t="str">
            <v>84145</v>
          </cell>
          <cell r="B5570" t="str">
            <v>MATERIAL NA OPERACAO - CAMINHÃO TOCO VW 8120 EURO III 115 CV, CARROC.FIXA MADEIRA, PBT 7700 KG, C.UTIL + CARROC 4640 KG, COM MUNCK MADAL MD-6501 CARGA MAX 3,25T (A 2M) E 1,62T (A 4M)</v>
          </cell>
          <cell r="C5570" t="str">
            <v>H</v>
          </cell>
          <cell r="D5570">
            <v>86.47</v>
          </cell>
          <cell r="E5570">
            <v>58.99</v>
          </cell>
        </row>
        <row r="5571">
          <cell r="A5571" t="str">
            <v>84146</v>
          </cell>
          <cell r="B5571" t="str">
            <v>MAO-DEOBRA - CAMINHÃO TOCO VW 8120 EURO III 115 CV, CARROC. FIXA MADEIRA, PBT 7700 KG, C.UTIL + CARROC 4640 KG, COM MUNCK MADAL MD-6501 CARGA MAX 3,25T (A 2M) E 1,62T (A 4M)</v>
          </cell>
          <cell r="C5571" t="str">
            <v>H</v>
          </cell>
          <cell r="D5571">
            <v>45.73</v>
          </cell>
          <cell r="E5571">
            <v>31.2</v>
          </cell>
        </row>
        <row r="5572">
          <cell r="A5572" t="str">
            <v>84147</v>
          </cell>
          <cell r="B5572" t="str">
            <v>DEPRECIACAO E JUROS - CAMINHAO BASCULANTE 10M3</v>
          </cell>
          <cell r="C5572" t="str">
            <v>H</v>
          </cell>
          <cell r="D5572">
            <v>35.74</v>
          </cell>
          <cell r="E5572">
            <v>24.38</v>
          </cell>
        </row>
        <row r="5573">
          <cell r="A5573" t="str">
            <v>84148</v>
          </cell>
          <cell r="B5573" t="str">
            <v>MANUTENCAO - CAMINHAO BASCULANTE 10 M3</v>
          </cell>
          <cell r="C5573" t="str">
            <v>H</v>
          </cell>
          <cell r="D5573">
            <v>26.22</v>
          </cell>
          <cell r="E5573">
            <v>17.89</v>
          </cell>
        </row>
        <row r="5574">
          <cell r="A5574" t="str">
            <v>84149</v>
          </cell>
          <cell r="B5574" t="str">
            <v>CUSTOS C/ MATERIAL OPERACAO - CAMINHAO BASCULANTE 10 M3</v>
          </cell>
          <cell r="C5574" t="str">
            <v>H</v>
          </cell>
          <cell r="D5574">
            <v>135.35</v>
          </cell>
          <cell r="E5574">
            <v>92.34</v>
          </cell>
        </row>
        <row r="5575">
          <cell r="A5575" t="str">
            <v>84150</v>
          </cell>
          <cell r="B5575" t="str">
            <v>CUSTOS C/ MAO-DE-OBRA OPERACAO - CAMINHAO BASCULANTE 10 M3</v>
          </cell>
          <cell r="C5575" t="str">
            <v>H</v>
          </cell>
          <cell r="D5575">
            <v>39.58</v>
          </cell>
          <cell r="E5575">
            <v>27</v>
          </cell>
        </row>
        <row r="5576">
          <cell r="A5576" t="str">
            <v>84151</v>
          </cell>
          <cell r="B5576" t="str">
            <v>CAMINHAO BASCULANTE 10 M3 - CHP</v>
          </cell>
          <cell r="C5576" t="str">
            <v>CHP</v>
          </cell>
          <cell r="D5576">
            <v>236.9</v>
          </cell>
          <cell r="E5576">
            <v>161.62</v>
          </cell>
        </row>
        <row r="5577">
          <cell r="A5577" t="str">
            <v>84155</v>
          </cell>
          <cell r="B5577" t="str">
            <v>DESEMPENADEIRA ELETR 2 CV 4 POLOS 220/380V COMPACTADORA E DENSADORA P/ACAB PISO CONCRETO - EXCL OPERADOR (CP)</v>
          </cell>
          <cell r="C5577" t="str">
            <v>H</v>
          </cell>
          <cell r="D5577">
            <v>4.05</v>
          </cell>
          <cell r="E5577">
            <v>2.76</v>
          </cell>
        </row>
        <row r="5578">
          <cell r="A5578" t="str">
            <v>84156</v>
          </cell>
          <cell r="B5578" t="str">
            <v>REGUA VIBRATORIA DUPLA GASOLINA 3/4CV A 3600RPM DE FREQUENCIA - EXCLUSIVE OPERADOR (CP)</v>
          </cell>
          <cell r="C5578" t="str">
            <v>H</v>
          </cell>
          <cell r="D5578">
            <v>13.59</v>
          </cell>
          <cell r="E5578">
            <v>9.27</v>
          </cell>
        </row>
        <row r="5579">
          <cell r="A5579" t="str">
            <v>84157</v>
          </cell>
          <cell r="B5579" t="str">
            <v>DESEMPENADEIRA ELETR MOTOR 2CV 4 POLOS 220/380V COMPACTADORA E ADENSADORA PARA PISO ACABADO DE CONCRETO - EXCLUSIVE OPERADOR (CI)</v>
          </cell>
          <cell r="C5579" t="str">
            <v>H</v>
          </cell>
          <cell r="D5579">
            <v>1.74</v>
          </cell>
          <cell r="E5579">
            <v>1.19</v>
          </cell>
        </row>
        <row r="5580">
          <cell r="A5580" t="str">
            <v>84160</v>
          </cell>
          <cell r="B5580" t="str">
            <v>REGUA VIBRADORA DUPLA GASOLINA 3/4 CV A 3600 RPM FREQUENCIA - EXCLUSIVE OPERADOR (CI)</v>
          </cell>
          <cell r="C5580" t="str">
            <v>H</v>
          </cell>
          <cell r="D5580">
            <v>4.1900000000000004</v>
          </cell>
          <cell r="E5580">
            <v>2.86</v>
          </cell>
        </row>
        <row r="5581">
          <cell r="A5581" t="str">
            <v>87026</v>
          </cell>
          <cell r="B5581" t="str">
            <v>GRADE DE DISCO REBOCÁVEL COM 20 DISCOS 24" X 6 MM COM PNEUS PARA TRANSPORTE - JUROS. AF_06/2014</v>
          </cell>
          <cell r="C5581" t="str">
            <v>H</v>
          </cell>
          <cell r="D5581">
            <v>0.81</v>
          </cell>
          <cell r="E5581">
            <v>0.55000000000000004</v>
          </cell>
        </row>
        <row r="5582">
          <cell r="A5582" t="str">
            <v>87441</v>
          </cell>
          <cell r="B5582" t="str">
            <v>BETONEIRA CAPACIDADE NOMINAL 400 L, CAPACIDADE DE MISTURA 310 L, MOTORA DIESEL POTÊNCIA 5,0 HP, SEM CARREGADOR - DEPRECIAÇÃO. AF_06/2014</v>
          </cell>
          <cell r="C5582" t="str">
            <v>H</v>
          </cell>
          <cell r="D5582">
            <v>0.4</v>
          </cell>
          <cell r="E5582">
            <v>0.27</v>
          </cell>
        </row>
        <row r="5583">
          <cell r="A5583" t="str">
            <v>87442</v>
          </cell>
          <cell r="B5583" t="str">
            <v>BETONEIRA CAPACIDADE NOMINAL 400 L, CAPACIDADE DE MISTURA 310 L, MOTORA DIESEL POTÊNCIA 5,0 HP, SEM CARREGADOR - JUROS. AF_06/2014</v>
          </cell>
          <cell r="C5583" t="str">
            <v>H</v>
          </cell>
          <cell r="D5583">
            <v>0.09</v>
          </cell>
          <cell r="E5583">
            <v>0.06</v>
          </cell>
        </row>
        <row r="5584">
          <cell r="A5584" t="str">
            <v>87443</v>
          </cell>
          <cell r="B5584" t="str">
            <v>BETONEIRA CAPACIDADE NOMINAL 400 L, CAPACIDADE DE MISTURA 310 L, MOTOR</v>
          </cell>
          <cell r="C5584" t="str">
            <v>H</v>
          </cell>
          <cell r="D5584">
            <v>0.32</v>
          </cell>
          <cell r="E5584">
            <v>0.22</v>
          </cell>
        </row>
        <row r="5585">
          <cell r="A5585" t="str">
            <v>87444</v>
          </cell>
          <cell r="B5585" t="str">
            <v>BETONEIRA CAPACIDADE NOMINAL 400 L, CAPACIDADE DE MISTURA 310 L, MOTORA DIESEL POTÊNCIA 5,0 HP, SEM CARREGADOR - MATERIAIS NA OPERAÇÃO. AF_06/2014</v>
          </cell>
          <cell r="C5585" t="str">
            <v>H</v>
          </cell>
          <cell r="D5585">
            <v>3.12</v>
          </cell>
          <cell r="E5585">
            <v>2.13</v>
          </cell>
        </row>
        <row r="5586">
          <cell r="A5586" t="str">
            <v>88387</v>
          </cell>
          <cell r="B5586" t="str">
            <v>MISTURADOR DE ARGAMASSA, EIXO HORIZONTAL, CAPACIDADE DE MISTURA 300 KG, MOTOR ELÉTRICO POTÊNCIA 5 CV - DEPRECIAÇÃO. AF_06/2014</v>
          </cell>
          <cell r="C5586" t="str">
            <v>H</v>
          </cell>
          <cell r="D5586">
            <v>0.78</v>
          </cell>
          <cell r="E5586">
            <v>0.53</v>
          </cell>
        </row>
        <row r="5587">
          <cell r="A5587" t="str">
            <v>88389</v>
          </cell>
          <cell r="B5587" t="str">
            <v>MISTURADOR DE ARGAMASSA, EIXO HORIZONTAL, CAPACIDADE DE MISTURA 300 KG, MOTOR ELÉTRICO POTÊNCIA 5 CV - JUROS. AF_06/2014</v>
          </cell>
          <cell r="C5587" t="str">
            <v>H</v>
          </cell>
          <cell r="D5587">
            <v>0.18</v>
          </cell>
          <cell r="E5587">
            <v>0.12</v>
          </cell>
        </row>
        <row r="5588">
          <cell r="A5588" t="str">
            <v>88390</v>
          </cell>
          <cell r="B5588" t="str">
            <v>MISTURADOR DE ARGAMASSA, EIXO HORIZONTAL, CAPACIDADE DE MISTURA 300 KG, MOTOR ELÉTRICO POTÊNCIA 5 CV - MANUTENÇÃO. AF_06/2014</v>
          </cell>
          <cell r="C5588" t="str">
            <v>H</v>
          </cell>
          <cell r="D5588">
            <v>0.64</v>
          </cell>
          <cell r="E5588">
            <v>0.44</v>
          </cell>
        </row>
        <row r="5589">
          <cell r="A5589" t="str">
            <v>88391</v>
          </cell>
          <cell r="B5589" t="str">
            <v>MISTURADOR DE ARGAMASSA, EIXO HORIZONTAL, CAPACIDADE DE MISTURA 300 KG, MOTOR ELÉTRICO POTÊNCIA 5 CV - MATERIAIS NA OPERAÇÃO. AF_06/2014</v>
          </cell>
          <cell r="C5589" t="str">
            <v>H</v>
          </cell>
          <cell r="D5589">
            <v>2.79</v>
          </cell>
          <cell r="E5589">
            <v>1.9</v>
          </cell>
        </row>
        <row r="5590">
          <cell r="A5590" t="str">
            <v>88394</v>
          </cell>
          <cell r="B5590" t="str">
            <v>MISTURADOR DE ARGAMASSA, EIXO HORIZONTAL, CAPACIDADE DE MISTURA 600 KG, MOTOR ELÉTRICO POTÊNCIA 7,5 CV - DEPRECIAÇÃO. AF_06/2014</v>
          </cell>
          <cell r="C5590" t="str">
            <v>H</v>
          </cell>
          <cell r="D5590">
            <v>0.92</v>
          </cell>
          <cell r="E5590">
            <v>0.63</v>
          </cell>
        </row>
        <row r="5591">
          <cell r="A5591" t="str">
            <v>88395</v>
          </cell>
          <cell r="B5591" t="str">
            <v>MISTURADOR DE ARGAMASSA, EIXO HORIZONTAL, CAPACIDADE DE MISTURA 600 KG, MOTOR ELÉTRICO POTÊNCIA 7,5 CV - JUROS. AF_06/2014</v>
          </cell>
          <cell r="C5591" t="str">
            <v>H</v>
          </cell>
          <cell r="D5591">
            <v>0.21</v>
          </cell>
          <cell r="E5591">
            <v>0.14000000000000001</v>
          </cell>
        </row>
        <row r="5592">
          <cell r="A5592" t="str">
            <v>88396</v>
          </cell>
          <cell r="B5592" t="str">
            <v>MISTURADOR DE ARGAMASSA, EIXO HORIZONTAL, CAPACIDADE DE MISTURA 600 KG, MOTOR ELÉTRICO POTÊNCIA 7,5 CV - MANUTENÇÃO. AF_06/2014</v>
          </cell>
          <cell r="C5592" t="str">
            <v>H</v>
          </cell>
          <cell r="D5592">
            <v>0.76</v>
          </cell>
          <cell r="E5592">
            <v>0.52</v>
          </cell>
        </row>
        <row r="5593">
          <cell r="A5593" t="str">
            <v>88397</v>
          </cell>
          <cell r="B5593" t="str">
            <v>MISTURADOR DE ARGAMASSA, EIXO HORIZONTAL, CAPACIDADE DE MISTURA 600 KG, MOTOR ELÉTRICO POTÊNCIA 7,5 CV - MATERIAIS NA OPERAÇÃO. AF_06/2014</v>
          </cell>
          <cell r="C5593" t="str">
            <v>H</v>
          </cell>
          <cell r="D5593">
            <v>4.18</v>
          </cell>
          <cell r="E5593">
            <v>2.85</v>
          </cell>
        </row>
        <row r="5594">
          <cell r="A5594" t="str">
            <v>88400</v>
          </cell>
          <cell r="B5594" t="str">
            <v>MISTURADOR DE ARGAMASSA, EIXO HORIZONTAL, CAPACIDADE DE MISTURA 160 KG, MOTOR ELÉTRICO POTÊNCIA 3 CV - DEPRECIAÇÃO. AF_06/2014</v>
          </cell>
          <cell r="C5594" t="str">
            <v>H</v>
          </cell>
          <cell r="D5594">
            <v>0.73</v>
          </cell>
          <cell r="E5594">
            <v>0.5</v>
          </cell>
        </row>
        <row r="5595">
          <cell r="A5595" t="str">
            <v>88401</v>
          </cell>
          <cell r="B5595" t="str">
            <v>MISTURADOR DE ARGAMASSA, EIXO HORIZONTAL, CAPACIDADE DE MISTURA 160 KG, MOTOR ELÉTRICO POTÊNCIA 3 CV - JUROS. AF_06/2014</v>
          </cell>
          <cell r="C5595" t="str">
            <v>H</v>
          </cell>
          <cell r="D5595">
            <v>0.16</v>
          </cell>
          <cell r="E5595">
            <v>0.11</v>
          </cell>
        </row>
        <row r="5596">
          <cell r="A5596" t="str">
            <v>88402</v>
          </cell>
          <cell r="B5596" t="str">
            <v>MISTURADOR DE ARGAMASSA, EIXO HORIZONTAL, CAPACIDADE DE MISTURA 160 KG, MOTOR ELÉTRICO POTÊNCIA 3 CV - MANUTENÇÃO. AF_06/2014</v>
          </cell>
          <cell r="C5596" t="str">
            <v>H</v>
          </cell>
          <cell r="D5596">
            <v>0.6</v>
          </cell>
          <cell r="E5596">
            <v>0.41</v>
          </cell>
        </row>
        <row r="5597">
          <cell r="A5597" t="str">
            <v>88403</v>
          </cell>
          <cell r="B5597" t="str">
            <v>MISTURADOR DE ARGAMASSA, EIXO HORIZONTAL, CAPACIDADE DE MISTURA 160 KG, MOTOR ELÉTRICO POTÊNCIA 3 CV - MATERIAIS NA OPERAÇÃO. AF_06/2014</v>
          </cell>
          <cell r="C5597" t="str">
            <v>H</v>
          </cell>
          <cell r="D5597">
            <v>1.67</v>
          </cell>
          <cell r="E5597">
            <v>1.1399999999999999</v>
          </cell>
        </row>
        <row r="5598">
          <cell r="A5598" t="str">
            <v>88419</v>
          </cell>
          <cell r="B5598" t="str">
            <v>PROJETOR DE ARGAMASSA, CAPACIDADE DE PROJEÇÃO 1,5 M3/H, ALCANCE DE 30ATÉ 60 M, MOTOR ELÉTRICO POTÊNCIA 7,5 HP - DEPRECIAÇÃO. AF_06/2014</v>
          </cell>
          <cell r="C5598" t="str">
            <v>H</v>
          </cell>
          <cell r="D5598">
            <v>4.79</v>
          </cell>
          <cell r="E5598">
            <v>3.27</v>
          </cell>
        </row>
        <row r="5599">
          <cell r="A5599" t="str">
            <v>88422</v>
          </cell>
          <cell r="B5599" t="str">
            <v>PROJETOR DE ARGAMASSA, CAPACIDADE DE PROJEÇÃO 1,5 M3/H, ALCANCE DE 30ATÉ 60 M, MOTOR ELÉTRICO POTÊNCIA 7,5 HP - JUROS. AF_06/2014</v>
          </cell>
          <cell r="C5599" t="str">
            <v>H</v>
          </cell>
          <cell r="D5599">
            <v>1.1100000000000001</v>
          </cell>
          <cell r="E5599">
            <v>0.76</v>
          </cell>
        </row>
        <row r="5600">
          <cell r="A5600" t="str">
            <v>88425</v>
          </cell>
          <cell r="B5600" t="str">
            <v>PROJETOR DE ARGAMASSA, CAPACIDADE DE PROJEÇÃO 1,5 M3/H, ALCANCE DE 30ATÉ 60 M, MOTOR ELÉTRICO POTÊNCIA 7,5 HP - MANUTENÇÃO. AF_06/2014</v>
          </cell>
          <cell r="C5600" t="str">
            <v>H</v>
          </cell>
          <cell r="D5600">
            <v>3.99</v>
          </cell>
          <cell r="E5600">
            <v>2.72</v>
          </cell>
        </row>
        <row r="5601">
          <cell r="A5601" t="str">
            <v>88427</v>
          </cell>
          <cell r="B5601" t="str">
            <v>PROJETOR DE ARGAMASSA, CAPACIDADE DE PROJEÇÃO 1,5 M3/H, ALCANCE DE 30ATÉ 60 M, MOTOR ELÉTRICO POTÊNCIA 7,5 HP - MATERIAIS NA OPERAÇÃO. AF_06/2014</v>
          </cell>
          <cell r="C5601" t="str">
            <v>H</v>
          </cell>
          <cell r="D5601">
            <v>4.18</v>
          </cell>
          <cell r="E5601">
            <v>2.85</v>
          </cell>
        </row>
        <row r="5602">
          <cell r="A5602" t="str">
            <v>88434</v>
          </cell>
          <cell r="B5602" t="str">
            <v>PROJETOR DE ARGAMASSA, CAPACIDADE DE PROJEÇÃO 2 M3/H, ALCANCE ATÉ 50 M, MOTOR ELÉTRICO POTÊNCIA 7,5 HP - DEPRECIAÇÃO. AF_06/2014</v>
          </cell>
          <cell r="C5602" t="str">
            <v>H</v>
          </cell>
          <cell r="D5602">
            <v>6.35</v>
          </cell>
          <cell r="E5602">
            <v>4.33</v>
          </cell>
        </row>
        <row r="5603">
          <cell r="A5603" t="str">
            <v>88435</v>
          </cell>
          <cell r="B5603" t="str">
            <v>PROJETOR DE ARGAMASSA, CAPACIDADE DE PROJEÇÃO 2 M3/H, ALCANCE ATÉ 50 M, MOTOR ELÉTRICO POTÊNCIA 7,5 HP- JUROS. AF_06/2014</v>
          </cell>
          <cell r="C5603" t="str">
            <v>H</v>
          </cell>
          <cell r="D5603">
            <v>1.48</v>
          </cell>
          <cell r="E5603">
            <v>1.01</v>
          </cell>
        </row>
        <row r="5604">
          <cell r="A5604" t="str">
            <v>88436</v>
          </cell>
          <cell r="B5604" t="str">
            <v>PROJETOR DE ARGAMASSA, CAPACIDADE DE PROJEÇÃO 2 M3/H, ALCANCE ATÉ 50 M, MOTOR ELÉTRICO POTÊNCIA 7,5 HP - MANUTENÇÃO. AF_06/2014</v>
          </cell>
          <cell r="C5604" t="str">
            <v>H</v>
          </cell>
          <cell r="D5604">
            <v>5.28</v>
          </cell>
          <cell r="E5604">
            <v>3.6</v>
          </cell>
        </row>
        <row r="5605">
          <cell r="A5605" t="str">
            <v>88437</v>
          </cell>
          <cell r="B5605" t="str">
            <v>PROJETOR DE ARGAMASSA, CAPACIDADE DE PROJEÇÃO 2 M3/H, ALCANCE ATÉ 50 M, MOTOR ELÉTRICO POTÊNCIA 7,5 HP - MATERIAIS NA OPERAÇÃO. AF_06/2014</v>
          </cell>
          <cell r="C5605" t="str">
            <v>H</v>
          </cell>
          <cell r="D5605">
            <v>4.18</v>
          </cell>
          <cell r="E5605">
            <v>2.85</v>
          </cell>
        </row>
        <row r="5606">
          <cell r="A5606" t="str">
            <v>88569</v>
          </cell>
          <cell r="B5606" t="str">
            <v>ESPARGIDOR DE ASFALTO PRESSURIZADO COM TANQUE DE 2500 L, REBOCÁVEL COMMOTOR A GASOLINA POTÊNCIA 3,4 HP - DEPRECIAÇÃO. AF_07/2014</v>
          </cell>
          <cell r="C5606" t="str">
            <v>H</v>
          </cell>
          <cell r="D5606">
            <v>3.15</v>
          </cell>
          <cell r="E5606">
            <v>2.15</v>
          </cell>
        </row>
        <row r="5607">
          <cell r="A5607" t="str">
            <v>88570</v>
          </cell>
          <cell r="B5607" t="str">
            <v>ESPARGIDOR DE ASFALTO PRESSURIZADO COM TANQUE DE 2500 L, REBOCÁVEL COMMOTOR A GASOLINA POTÊNCIA 3,4 HP - JUROS. AF_07/2014</v>
          </cell>
          <cell r="C5607" t="str">
            <v>H</v>
          </cell>
          <cell r="D5607">
            <v>1.29</v>
          </cell>
          <cell r="E5607">
            <v>0.88</v>
          </cell>
        </row>
        <row r="5608">
          <cell r="A5608" t="str">
            <v>88826</v>
          </cell>
          <cell r="B5608" t="str">
            <v>BETONEIRA CAPACIDADE NOMINAL DE 400 L, CAPACIDADE DE MISTURA 310 L, MOTOR ELÉTRICO TRIFÁSICO POTÊNCIA DE 2 HP, SEM CARREGADOR - DEPRECIAÇÃO.AF_10/2014</v>
          </cell>
          <cell r="C5608" t="str">
            <v>H</v>
          </cell>
          <cell r="D5608">
            <v>0.28999999999999998</v>
          </cell>
          <cell r="E5608">
            <v>0.2</v>
          </cell>
        </row>
        <row r="5609">
          <cell r="A5609" t="str">
            <v>88827</v>
          </cell>
          <cell r="B5609" t="str">
            <v>BETONEIRA CAPACIDADE NOMINAL DE 400 L, CAPACIDADE DE MISTURA 310 L, MOTOR ELÉTRICO TRIFÁSICO POTÊNCIA DE 2 HP, SEM CARREGADOR - JUROS. AF_10/2014</v>
          </cell>
          <cell r="C5609" t="str">
            <v>H</v>
          </cell>
          <cell r="D5609">
            <v>0.06</v>
          </cell>
          <cell r="E5609">
            <v>0.04</v>
          </cell>
        </row>
        <row r="5610">
          <cell r="A5610" t="str">
            <v>88828</v>
          </cell>
          <cell r="B5610" t="str">
            <v>BETONEIRA CAPACIDADE NOMINAL DE 400 L, CAPACIDADE DE MISTURA 310 L, MO</v>
          </cell>
          <cell r="C5610" t="str">
            <v>H</v>
          </cell>
          <cell r="D5610">
            <v>0.23</v>
          </cell>
          <cell r="E5610">
            <v>0.16</v>
          </cell>
        </row>
        <row r="5611">
          <cell r="A5611" t="str">
            <v>88829</v>
          </cell>
          <cell r="B5611" t="str">
            <v>BETONEIRA CAPACIDADE NOMINAL DE 400 L, CAPACIDADE DE MISTURA 310 L, MOTOR ELÉTRICO TRIFÁSICO POTÊNCIA DE 2 HP, SEM CARREGADOR - MATERIAIS NAOPERAÇÃO. AF_10/2014</v>
          </cell>
          <cell r="C5611" t="str">
            <v>H</v>
          </cell>
          <cell r="D5611">
            <v>1.1299999999999999</v>
          </cell>
          <cell r="E5611">
            <v>0.77</v>
          </cell>
        </row>
        <row r="5612">
          <cell r="A5612" t="str">
            <v>88832</v>
          </cell>
          <cell r="B5612" t="str">
            <v>ESCAVADEIRA HIDRÁULICA SOBRE ESTEIRAS, CAÇAMBA 0,80 M3, PESO OPERACIONAL 17,8 T, POTÊNCIA LÍQUIDA 110 HP - DEPRECIAÇÃO. AF_10/2014</v>
          </cell>
          <cell r="C5612" t="str">
            <v>H</v>
          </cell>
          <cell r="D5612">
            <v>34.450000000000003</v>
          </cell>
          <cell r="E5612">
            <v>23.5</v>
          </cell>
        </row>
        <row r="5613">
          <cell r="A5613" t="str">
            <v>88834</v>
          </cell>
          <cell r="B5613" t="str">
            <v>ESCAVADEIRA HIDRÁULICA SOBRE ESTEIRAS, CAÇAMBA 0,80 M3, PESO OPERACIONAL 17,8 T, POTÊNCIA LÍQUIDA 110 HP - JUROS. AF_10/2014</v>
          </cell>
          <cell r="C5613" t="str">
            <v>H</v>
          </cell>
          <cell r="D5613">
            <v>7.74</v>
          </cell>
          <cell r="E5613">
            <v>5.28</v>
          </cell>
        </row>
        <row r="5614">
          <cell r="A5614" t="str">
            <v>88835</v>
          </cell>
          <cell r="B5614" t="str">
            <v>ESCAVADEIRA HIDRÁULICA SOBRE ESTEIRAS, CAÇAMBA 0,80 M3, PESO OPERACIONAL 17,8 T, POTÊNCIA LÍQUIDA 110 HP - MANUTENÇÃO. AF_10/2014</v>
          </cell>
          <cell r="C5614" t="str">
            <v>H</v>
          </cell>
          <cell r="D5614">
            <v>48.46</v>
          </cell>
          <cell r="E5614">
            <v>33.06</v>
          </cell>
        </row>
        <row r="5615">
          <cell r="A5615" t="str">
            <v>88836</v>
          </cell>
          <cell r="B5615" t="str">
            <v>ESCAVADEIRA HIDRÁULICA SOBRE ESTEIRAS, CAÇAMBA 0,80 M3, PESO OPERACIONAL 17,8 T, POTÊNCIA LÍQUIDA 110 HP - MATERIAIS NA OPERAÇÃO. AF_10/2014</v>
          </cell>
          <cell r="C5615" t="str">
            <v>H</v>
          </cell>
          <cell r="D5615">
            <v>68.540000000000006</v>
          </cell>
          <cell r="E5615">
            <v>46.76</v>
          </cell>
        </row>
        <row r="5616">
          <cell r="A5616" t="str">
            <v>88839</v>
          </cell>
          <cell r="B5616" t="str">
            <v>TRATOR DE ESTEIRAS, POTÊNCIA 125 HP, PESO OPERACIONAL 12,9 T, COM LÂMINA 2,7 M3 - DEPRECIAÇÃO. AF_10/2014</v>
          </cell>
          <cell r="C5616" t="str">
            <v>H</v>
          </cell>
          <cell r="D5616">
            <v>63.78</v>
          </cell>
          <cell r="E5616">
            <v>43.51</v>
          </cell>
        </row>
        <row r="5617">
          <cell r="A5617" t="str">
            <v>88840</v>
          </cell>
          <cell r="B5617" t="str">
            <v>TRATOR DE ESTEIRAS, POTÊNCIA 125 HP, PESO OPERACIONAL 12,9 T, COM LÂMINA 2,7 M3 - JUROS. AF_10/2014</v>
          </cell>
          <cell r="C5617" t="str">
            <v>H</v>
          </cell>
          <cell r="D5617">
            <v>14.35</v>
          </cell>
          <cell r="E5617">
            <v>9.7899999999999991</v>
          </cell>
        </row>
        <row r="5618">
          <cell r="A5618" t="str">
            <v>88841</v>
          </cell>
          <cell r="B5618" t="str">
            <v>TRATOR DE ESTEIRAS, POTÊNCIA 125 HP, PESO OPERACIONAL 12,9 T, COM LÂMINA 2,7 M3 - MANUTENCAO. AF_10/2014</v>
          </cell>
          <cell r="C5618" t="str">
            <v>H</v>
          </cell>
          <cell r="D5618">
            <v>79.72</v>
          </cell>
          <cell r="E5618">
            <v>54.39</v>
          </cell>
        </row>
        <row r="5619">
          <cell r="A5619" t="str">
            <v>88842</v>
          </cell>
          <cell r="B5619" t="str">
            <v>TRATOR DE ESTEIRAS, POTÊNCIA 125 HP, PESO OPERACIONAL 12,9 T, COM LÂMINA 2,7 M3 - MATERIAIS NA OPERACAO. AF_10/2014</v>
          </cell>
          <cell r="C5619" t="str">
            <v>H</v>
          </cell>
          <cell r="D5619">
            <v>93.49</v>
          </cell>
          <cell r="E5619">
            <v>63.78</v>
          </cell>
        </row>
        <row r="5620">
          <cell r="A5620" t="str">
            <v>88845</v>
          </cell>
          <cell r="B5620" t="str">
            <v>ESPARGIDOR DE ASFALTO PRESSURIZADO, TANQUE 6 M3 COM ISOLAÇÃO TÉRMICA,AQUECIDO COM 2 MAÇARICOS, COM BARRA ESPARGIDORA 3,60 M, A SER MONTADOSOBRE CAMINHÃO - DEPRECIAÇÃO. AF_10/2014</v>
          </cell>
          <cell r="C5620" t="str">
            <v>H</v>
          </cell>
          <cell r="D5620">
            <v>6.68</v>
          </cell>
          <cell r="E5620">
            <v>4.5599999999999996</v>
          </cell>
        </row>
        <row r="5621">
          <cell r="A5621" t="str">
            <v>88846</v>
          </cell>
          <cell r="B5621" t="str">
            <v>ESPARGIDOR DE ASFALTO PRESSURIZADO, TANQUE 6 M3 COM ISOLAÇÃO TÉRMICA,AQUECIDO COM 2 MAÇARICOS, COM BARRA ESPARGIDORA 3,60 M, A SER MONTADOSOBRE CAMINHÃO - JUROS. AF_10/2014</v>
          </cell>
          <cell r="C5621" t="str">
            <v>H</v>
          </cell>
          <cell r="D5621">
            <v>2.76</v>
          </cell>
          <cell r="E5621">
            <v>1.88</v>
          </cell>
        </row>
        <row r="5622">
          <cell r="A5622" t="str">
            <v>88847</v>
          </cell>
          <cell r="B5622" t="str">
            <v>USINA DE LAMA ASFÁLTICA, PROD 30 A 50 T/H, SILO DE AGREGADO 7 M3, RESE</v>
          </cell>
          <cell r="C5622" t="str">
            <v>H</v>
          </cell>
          <cell r="D5622">
            <v>18.149999999999999</v>
          </cell>
          <cell r="E5622">
            <v>12.38</v>
          </cell>
        </row>
        <row r="5623">
          <cell r="A5623" t="str">
            <v>88848</v>
          </cell>
          <cell r="B5623" t="str">
            <v>USINA DE LAMA ASFÁLTICA, PROD 30 A 50 T/H, SILO DE AGREGADO 7 M3, RESERVATÓRIOS PARA EMULSÃO E ÁGUA DE 2,3 M3 CADA, MISTURADOR TIPO PUG MILLA SER MONTADO SOBRE CAMINHÃO - JUROS. AF_10/2014</v>
          </cell>
          <cell r="C5623" t="str">
            <v>H</v>
          </cell>
          <cell r="D5623">
            <v>5.42</v>
          </cell>
          <cell r="E5623">
            <v>3.7</v>
          </cell>
        </row>
        <row r="5624">
          <cell r="A5624" t="str">
            <v>88853</v>
          </cell>
          <cell r="B5624" t="str">
            <v>MOTOBOMBA CENTRÍFUGA, MOTOR A GASOLINA, POTÊNCIA 5,42 HP, BOCAIS 1 1/2X 1, DIÂMETRO ROTOR 143 MM HM/Q = 6 MCA / 16,8 M3/H A 38 MCA / 6,6M3/H - DEPRECIAÇÃO. AF_06/2014</v>
          </cell>
          <cell r="C5624" t="str">
            <v>H</v>
          </cell>
          <cell r="D5624">
            <v>0.18</v>
          </cell>
          <cell r="E5624">
            <v>0.12</v>
          </cell>
        </row>
        <row r="5625">
          <cell r="A5625" t="str">
            <v>88854</v>
          </cell>
          <cell r="B5625" t="str">
            <v>MOTOBOMBA CENTRÍFUGA, MOTOR A GASOLINA, POTÊNCIA 5,42 HP, BOCAIS 1 1/2X 1, DIÂMETRO ROTOR 143 MM HM/Q = 6 MCA / 16,8 M3/H A 38 MCA / 6,6M3/H - JUROS. AF_06/2014</v>
          </cell>
          <cell r="C5625" t="str">
            <v>H</v>
          </cell>
          <cell r="D5625">
            <v>0.04</v>
          </cell>
          <cell r="E5625">
            <v>0.03</v>
          </cell>
        </row>
        <row r="5626">
          <cell r="A5626" t="str">
            <v>88857</v>
          </cell>
          <cell r="B5626" t="str">
            <v>RETROESCAVADEIRA SOBRE RODAS COM CARREGADEIRA, TRAÇÃO 4X4, POTÊNCIA LÍQ. 88 HP, CAÇAMBA CARREG. CAP. MÍN. 1 M3, CAÇAMBA RETRO CAP. 0,26 M3,PESO OPERACIONAL MÍN. 6.674 KG, PROFUNDIDADE ESCAVAÇÃO MÁX. 4,37 M - DEPRECIAÇÃO. AF_06/2014</v>
          </cell>
          <cell r="C5626" t="str">
            <v>H</v>
          </cell>
          <cell r="D5626">
            <v>19.440000000000001</v>
          </cell>
          <cell r="E5626">
            <v>13.26</v>
          </cell>
        </row>
        <row r="5627">
          <cell r="A5627" t="str">
            <v>88858</v>
          </cell>
          <cell r="B5627" t="str">
            <v>RETROESCAVADEIRA SOBRE RODAS COM CARREGADEIRA, TRAÇÃO 4X4, POTÊNCIA LÍQ. 88 HP, CAÇAMBA CARREG. CAP. MÍN. 1 M3, CAÇAMBA RETRO CAP. 0,26 M3,PESO OPERACIONAL MÍN. 6.674 KG, PROFUNDIDADE ESCAVAÇÃO MÁX. 4,37 M - JUROS. AF_06/2014</v>
          </cell>
          <cell r="C5627" t="str">
            <v>H</v>
          </cell>
          <cell r="D5627">
            <v>4.37</v>
          </cell>
          <cell r="E5627">
            <v>2.98</v>
          </cell>
        </row>
        <row r="5628">
          <cell r="A5628" t="str">
            <v>88859</v>
          </cell>
          <cell r="B5628" t="str">
            <v>RETROESCAVADEIRA SOBRE RODAS COM CARREGADEIRA, TRAÇÃO 4X2, POTÊNCIA LÍQ. 79 HP, CAÇAMBA CARREG. CAP. MÍN. 1 M3, CAÇAMBA RETRO CAP. 0,20 M3,PESO OPERACIONAL MÍN. 6.570 KG, PROFUNDIDADE ESCAVAÇÃO MÁX. 4,37 M -DEPRECIAÇÃO. AF_06/2014</v>
          </cell>
          <cell r="C5628" t="str">
            <v>H</v>
          </cell>
          <cell r="D5628">
            <v>17.3</v>
          </cell>
          <cell r="E5628">
            <v>11.8</v>
          </cell>
        </row>
        <row r="5629">
          <cell r="A5629" t="str">
            <v>88860</v>
          </cell>
          <cell r="B5629" t="str">
            <v>RETROESCAVADEIRA SOBRE RODAS COM CARREGADEIRA, TRAÇÃO 4X2, POTÊNCIA LÍ</v>
          </cell>
          <cell r="C5629" t="str">
            <v>H</v>
          </cell>
          <cell r="D5629">
            <v>3.88</v>
          </cell>
          <cell r="E5629">
            <v>2.65</v>
          </cell>
        </row>
        <row r="5630">
          <cell r="A5630" t="str">
            <v>88900</v>
          </cell>
          <cell r="B5630" t="str">
            <v>ESCAVADEIRA HIDRÁULICA SOBRE ESTEIRAS, CAÇAMBA 1,20 M3, PESO OPERACIONAL 21 T, POTÊNCIA BRUTA 155 HP - DEPRECIAÇÃO. AF_06/2014</v>
          </cell>
          <cell r="C5630" t="str">
            <v>H</v>
          </cell>
          <cell r="D5630">
            <v>40.18</v>
          </cell>
          <cell r="E5630">
            <v>27.41</v>
          </cell>
        </row>
        <row r="5631">
          <cell r="A5631" t="str">
            <v>88902</v>
          </cell>
          <cell r="B5631" t="str">
            <v>ESCAVADEIRA HIDRÁULICA SOBRE ESTEIRAS, CAÇAMBA 1,20 M3, PESO OPERACIONAL 21 T, POTÊNCIA BRUTA 155 HP - JUROS. AF_06/2014</v>
          </cell>
          <cell r="C5631" t="str">
            <v>H</v>
          </cell>
          <cell r="D5631">
            <v>9.0299999999999994</v>
          </cell>
          <cell r="E5631">
            <v>6.16</v>
          </cell>
        </row>
        <row r="5632">
          <cell r="A5632" t="str">
            <v>88903</v>
          </cell>
          <cell r="B5632" t="str">
            <v>ESCAVADEIRA HIDRÁULICA SOBRE ESTEIRAS, CAÇAMBA 1,20 M3, PESO OPERACIONAL 21 T, POTÊNCIA BRUTA 155 HP - MANUTENÇÃO. AF_06/2014</v>
          </cell>
          <cell r="C5632" t="str">
            <v>H</v>
          </cell>
          <cell r="D5632">
            <v>56.49</v>
          </cell>
          <cell r="E5632">
            <v>38.54</v>
          </cell>
        </row>
        <row r="5633">
          <cell r="A5633" t="str">
            <v>88904</v>
          </cell>
          <cell r="B5633" t="str">
            <v>ESCAVADEIRA HIDRÁULICA SOBRE ESTEIRAS, CAÇAMBA 1,20 M3, PESO OPERACIONAL 21 T, POTÊNCIA BRUTA 155 HP - MATERIAIS NA OPERAÇÃO. AF_06/2014</v>
          </cell>
          <cell r="C5633" t="str">
            <v>H</v>
          </cell>
          <cell r="D5633">
            <v>96.63</v>
          </cell>
          <cell r="E5633">
            <v>65.92</v>
          </cell>
        </row>
        <row r="5634">
          <cell r="A5634" t="str">
            <v>89009</v>
          </cell>
          <cell r="B5634" t="str">
            <v>TRATOR DE ESTEIRAS, POTÊNCIA 150 HP, PESO OPERACIONAL 16,7 T, COM RODAMOTRIZ ELEVADA E LÂMINA 3,18 M3 - DEPRECIAÇÃO. AF_06/2014</v>
          </cell>
          <cell r="C5634" t="str">
            <v>H</v>
          </cell>
          <cell r="D5634">
            <v>79.010000000000005</v>
          </cell>
          <cell r="E5634">
            <v>53.9</v>
          </cell>
        </row>
        <row r="5635">
          <cell r="A5635" t="str">
            <v>89010</v>
          </cell>
          <cell r="B5635" t="str">
            <v>TRATOR DE ESTEIRAS, POTÊNCIA 150 HP, PESO OPERACIONAL 16,7 T, COM RODAMOTRIZ ELEVADA E LÂMINA 3,18 M3 - JUROS. AF_06/2014</v>
          </cell>
          <cell r="C5635" t="str">
            <v>H</v>
          </cell>
          <cell r="D5635">
            <v>17.77</v>
          </cell>
          <cell r="E5635">
            <v>12.12</v>
          </cell>
        </row>
        <row r="5636">
          <cell r="A5636" t="str">
            <v>89011</v>
          </cell>
          <cell r="B5636" t="str">
            <v>RETROESCAVADEIRA SOBRE RODAS COM CARREGADEIRA, TRAÇÃO 4X4, POTÊNCIA LÍQ. 72 HP, CAÇAMBA CARREG. CAP. MÍN. 0,79 M3, CAÇAMBA RETRO CAP. 0,18 M3, PESO OPERACIONAL MÍN. 7.140 KG, PROFUNDIDADE ESCAVAÇÃO MÁX. 4,50 M- DEPRECIAÇÃO. AF_06/2014</v>
          </cell>
          <cell r="C5636" t="str">
            <v>H</v>
          </cell>
          <cell r="D5636">
            <v>18.760000000000002</v>
          </cell>
          <cell r="E5636">
            <v>12.8</v>
          </cell>
        </row>
        <row r="5637">
          <cell r="A5637" t="str">
            <v>89012</v>
          </cell>
          <cell r="B5637" t="str">
            <v>RETROESCAVADEIRA SOBRE RODAS COM CARREGADEIRA, TRAÇÃO 4X4, POTÊNCIA LÍQ. 72 HP, CAÇAMBA CARREG. CAP. MÍN. 0,79 M3, CAÇAMBA RETRO CAP. 0,18 M3, PESO OPERACIONAL MÍN. 7.140 KG, PROFUNDIDADE ESCAVAÇÃO MÁX. 4,50 M- JUROS. AF_06/2014</v>
          </cell>
          <cell r="C5637" t="str">
            <v>H</v>
          </cell>
          <cell r="D5637">
            <v>4.22</v>
          </cell>
          <cell r="E5637">
            <v>2.88</v>
          </cell>
        </row>
        <row r="5638">
          <cell r="A5638" t="str">
            <v>89013</v>
          </cell>
          <cell r="B5638" t="str">
            <v>TRATOR DE ESTEIRAS, POTÊNCIA 347 HP, PESO OPERACIONAL 38,5 T, COM LÂMINA 8,70 M3 - DEPRECIAÇÃO. AF_06/2014</v>
          </cell>
          <cell r="C5638" t="str">
            <v>H</v>
          </cell>
          <cell r="D5638">
            <v>258.79000000000002</v>
          </cell>
          <cell r="E5638">
            <v>176.55</v>
          </cell>
        </row>
        <row r="5639">
          <cell r="A5639" t="str">
            <v>89014</v>
          </cell>
          <cell r="B5639" t="str">
            <v>TRATOR DE ESTEIRAS, POTÊNCIA 347 HP, PESO OPERACIONAL 38,5 T, COM LÂMINA 8,70 M3 - JUROS. AF_06/2014</v>
          </cell>
          <cell r="C5639" t="str">
            <v>H</v>
          </cell>
          <cell r="D5639">
            <v>58.22</v>
          </cell>
          <cell r="E5639">
            <v>39.72</v>
          </cell>
        </row>
        <row r="5640">
          <cell r="A5640" t="str">
            <v>89015</v>
          </cell>
          <cell r="B5640" t="str">
            <v>VASSOURA MECÂNICA REBOCÁVEL COM ESCOVA CILÍNDRICA, LARGURA ÚTIL DE VAR</v>
          </cell>
          <cell r="C5640" t="str">
            <v>H</v>
          </cell>
          <cell r="D5640">
            <v>2.99</v>
          </cell>
          <cell r="E5640">
            <v>2.04</v>
          </cell>
        </row>
        <row r="5641">
          <cell r="A5641" t="str">
            <v>89016</v>
          </cell>
          <cell r="B5641" t="str">
            <v>VASSOURA MECÂNICA REBOCÁVEL COM ESCOVA CILÍNDRICA, LARGURA ÚTIL DE VARRIMENTO DE 2,44 M - JUROS. AF_06/2014</v>
          </cell>
          <cell r="C5641" t="str">
            <v>H</v>
          </cell>
          <cell r="D5641">
            <v>1.08</v>
          </cell>
          <cell r="E5641">
            <v>0.74</v>
          </cell>
        </row>
        <row r="5642">
          <cell r="A5642" t="str">
            <v>89017</v>
          </cell>
          <cell r="B5642" t="str">
            <v>TRATOR DE ESTEIRAS, POTÊNCIA 170 HP, PESO OPERACIONAL 19 T, CAÇAMBA 5,2 M3 - DEPRECIAÇÃO. AF_06/2014</v>
          </cell>
          <cell r="C5642" t="str">
            <v>H</v>
          </cell>
          <cell r="D5642">
            <v>78.52</v>
          </cell>
          <cell r="E5642">
            <v>53.57</v>
          </cell>
        </row>
        <row r="5643">
          <cell r="A5643" t="str">
            <v>89018</v>
          </cell>
          <cell r="B5643" t="str">
            <v>TRATOR DE ESTEIRAS, POTÊNCIA 170 HP, PESO OPERACIONAL 19 T, CAÇAMBA 5,2 M3- JUROS. AF_06/2014</v>
          </cell>
          <cell r="C5643" t="str">
            <v>H</v>
          </cell>
          <cell r="D5643">
            <v>17.66</v>
          </cell>
          <cell r="E5643">
            <v>12.05</v>
          </cell>
        </row>
        <row r="5644">
          <cell r="A5644" t="str">
            <v>89019</v>
          </cell>
          <cell r="B5644" t="str">
            <v>BOMBA SUBMERSÍVEL ELÉTRICA TRIFÁSICA, POTÊNCIA 2,96 HP, Ø ROTOR 144 MMSEMI-ABERTO, BOCAL DE SAÍDA Ø 2, HM/Q = 2 MCA / 38,8 M3/H A 28 MCA /5 M3/H - DEPRECIAÇÃO. AF_06/2014</v>
          </cell>
          <cell r="C5644" t="str">
            <v>H</v>
          </cell>
          <cell r="D5644">
            <v>0.32</v>
          </cell>
          <cell r="E5644">
            <v>0.22</v>
          </cell>
        </row>
        <row r="5645">
          <cell r="A5645" t="str">
            <v>89020</v>
          </cell>
          <cell r="B5645" t="str">
            <v>BOMBA SUBMERSÍVEL ELÉTRICA TRIFÁSICA, POTÊNCIA 2,96 HP, Ø ROTOR 144 MMSEMI-ABERTO, BOCAL DE SAÍDA Ø 2, HM/Q = 2 MCA / 38,8 M3/H A 28 MCA /5 M3/H - JUROS. AF_06/2014</v>
          </cell>
          <cell r="C5645" t="str">
            <v>H</v>
          </cell>
          <cell r="D5645">
            <v>0.09</v>
          </cell>
          <cell r="E5645">
            <v>0.06</v>
          </cell>
        </row>
        <row r="5646">
          <cell r="A5646" t="str">
            <v>89023</v>
          </cell>
          <cell r="B5646" t="str">
            <v>TANQUE DE ASFALTO ESTACIONÁRIO COM MAÇARICO, CAPACIDADE 20.000 L - DEPRECIAÇÃO. AF_06/2014</v>
          </cell>
          <cell r="C5646" t="str">
            <v>H</v>
          </cell>
          <cell r="D5646">
            <v>4.1500000000000004</v>
          </cell>
          <cell r="E5646">
            <v>2.83</v>
          </cell>
        </row>
        <row r="5647">
          <cell r="A5647" t="str">
            <v>89024</v>
          </cell>
          <cell r="B5647" t="str">
            <v>TANQUE DE ASFALTO ESTACIONÁRIO COM MAÇARICO, CAPACIDADE 20.000 L - JUROS. AF_06/2014</v>
          </cell>
          <cell r="C5647" t="str">
            <v>H</v>
          </cell>
          <cell r="D5647">
            <v>1.25</v>
          </cell>
          <cell r="E5647">
            <v>0.85</v>
          </cell>
        </row>
        <row r="5648">
          <cell r="A5648" t="str">
            <v>89025</v>
          </cell>
          <cell r="B5648" t="str">
            <v>TANQUE DE ASFALTO ESTACIONÁRIO COM MAÇARICO, CAPACIDADE 20.000 L - MANUTENÇÃO. AF_06/2014</v>
          </cell>
          <cell r="C5648" t="str">
            <v>H</v>
          </cell>
          <cell r="D5648">
            <v>2.89</v>
          </cell>
          <cell r="E5648">
            <v>1.97</v>
          </cell>
        </row>
        <row r="5649">
          <cell r="A5649" t="str">
            <v>89026</v>
          </cell>
          <cell r="B5649" t="str">
            <v>TANQUE DE ASFALTO ESTACIONÁRIO COM MAÇARICO, CAPACIDADE 20.000 L - MATERIAIS NA OPERAÇÃO. AF_06/2014</v>
          </cell>
          <cell r="C5649" t="str">
            <v>H</v>
          </cell>
          <cell r="D5649">
            <v>166.84</v>
          </cell>
          <cell r="E5649">
            <v>113.82</v>
          </cell>
        </row>
        <row r="5650">
          <cell r="A5650" t="str">
            <v>89029</v>
          </cell>
          <cell r="B5650" t="str">
            <v>TRATOR DE ESTEIRAS, POTÊNCIA 100 HP, PESO OPERACIONAL 9,4 T, COM LÂMINA 2,19 M3 - DEPRECIAÇÃO. AF_06/2014</v>
          </cell>
          <cell r="C5650" t="str">
            <v>H</v>
          </cell>
          <cell r="D5650">
            <v>60.93</v>
          </cell>
          <cell r="E5650">
            <v>41.57</v>
          </cell>
        </row>
        <row r="5651">
          <cell r="A5651" t="str">
            <v>89030</v>
          </cell>
          <cell r="B5651" t="str">
            <v>TRATOR DE ESTEIRAS, POTÊNCIA 100 HP, PESO OPERACIONAL 9,4 T, COM LÂMINA 2,19 M3 - JUROS. AF_06/2014</v>
          </cell>
          <cell r="C5651" t="str">
            <v>H</v>
          </cell>
          <cell r="D5651">
            <v>13.71</v>
          </cell>
          <cell r="E5651">
            <v>9.35</v>
          </cell>
        </row>
        <row r="5652">
          <cell r="A5652" t="str">
            <v>89033</v>
          </cell>
          <cell r="B5652" t="str">
            <v>TRATOR DE PNEUS, POTÊNCIA 85 CV, TRAÇÃO 4X4, PESO COM LASTRO DE 4.675KG - DEPRECIAÇÃO. AF_06/2014</v>
          </cell>
          <cell r="C5652" t="str">
            <v>H</v>
          </cell>
          <cell r="D5652">
            <v>6.64</v>
          </cell>
          <cell r="E5652">
            <v>4.53</v>
          </cell>
        </row>
        <row r="5653">
          <cell r="A5653" t="str">
            <v>89034</v>
          </cell>
          <cell r="B5653" t="str">
            <v>TRATOR DE PNEUS, POTÊNCIA 85 CV, TRAÇÃO 4X4, PESO COM LASTRO DE 4.675</v>
          </cell>
          <cell r="C5653" t="str">
            <v>H</v>
          </cell>
          <cell r="D5653">
            <v>2.23</v>
          </cell>
          <cell r="E5653">
            <v>1.52</v>
          </cell>
        </row>
        <row r="5654">
          <cell r="A5654" t="str">
            <v>89128</v>
          </cell>
          <cell r="B5654" t="str">
            <v>PÁ CARREGADEIRA SOBRE RODAS, POTÊNCIA LÍQUIDA 128 HP, CAPACIDADE DA CAÇAMBA 1,7 A 2,8 M3, PESO OPERACIONAL 11632 KG - DEPRECIAÇÃO. AF_06/2014</v>
          </cell>
          <cell r="C5654" t="str">
            <v>H</v>
          </cell>
          <cell r="D5654">
            <v>33.299999999999997</v>
          </cell>
          <cell r="E5654">
            <v>22.72</v>
          </cell>
        </row>
        <row r="5655">
          <cell r="A5655" t="str">
            <v>89129</v>
          </cell>
          <cell r="B5655" t="str">
            <v>PÁ CARREGADEIRA SOBRE RODAS, POTÊNCIA LÍQUIDA 128 HP, CAPACIDADE DA CAÇAMBA 1,7 A 2,8 M3, PESO OPERACIONAL 11632 KG - JUROS. AF_06/2014</v>
          </cell>
          <cell r="C5655" t="str">
            <v>H</v>
          </cell>
          <cell r="D5655">
            <v>7.49</v>
          </cell>
          <cell r="E5655">
            <v>5.1100000000000003</v>
          </cell>
        </row>
        <row r="5656">
          <cell r="A5656" t="str">
            <v>89130</v>
          </cell>
          <cell r="B5656" t="str">
            <v>PÁ CARREGADEIRA SOBRE RODAS, POTÊNCIA 197 HP, CAPACIDADE DA CAÇAMBA 2,5 A 3,5 M3, PESO OPERACIONAL 18338 KG - DEPRECIAÇÃO. AF_06/2014</v>
          </cell>
          <cell r="C5656" t="str">
            <v>H</v>
          </cell>
          <cell r="D5656">
            <v>46.17</v>
          </cell>
          <cell r="E5656">
            <v>31.5</v>
          </cell>
        </row>
        <row r="5657">
          <cell r="A5657" t="str">
            <v>89131</v>
          </cell>
          <cell r="B5657" t="str">
            <v>PÁ CARREGADEIRA SOBRE RODAS, POTÊNCIA 197 HP, CAPACIDADE DA CAÇAMBA 2,5 A 3,5 M3, PESO OPERACIONAL 18338 KG - JUROS. AF_06/2014</v>
          </cell>
          <cell r="C5657" t="str">
            <v>H</v>
          </cell>
          <cell r="D5657">
            <v>10.38</v>
          </cell>
          <cell r="E5657">
            <v>7.08</v>
          </cell>
        </row>
        <row r="5658">
          <cell r="A5658" t="str">
            <v>89210</v>
          </cell>
          <cell r="B5658" t="str">
            <v>ROLO COMPACTADOR VIBRATÓRIO DE UM CILINDRO AÇO LISO, POTÊNCIA 80 HP, PESO OPERACIONAL MÁXIMO 8,1 T, IMPACTO DINÂMICO 16,15 / 9,5 T, LARGURADE TRABALHO 1,68 M - DEPRECIAÇÃO. AF_06/2014</v>
          </cell>
          <cell r="C5658" t="str">
            <v>H</v>
          </cell>
          <cell r="D5658">
            <v>21.87</v>
          </cell>
          <cell r="E5658">
            <v>14.92</v>
          </cell>
        </row>
        <row r="5659">
          <cell r="A5659" t="str">
            <v>89211</v>
          </cell>
          <cell r="B5659" t="str">
            <v>ROLO COMPACTADOR VIBRATÓRIO DE UM CILINDRO AÇO LISO, POTÊNCIA 80 HP, PESO OPERACIONAL MÁXIMO 8,1 T, IMPACTO DINÂMICO 16,15 / 9,5 T, LARGURADE TRABALHO 1,68 M - JUROS. AF_06/2014</v>
          </cell>
          <cell r="C5659" t="str">
            <v>H</v>
          </cell>
          <cell r="D5659">
            <v>5.0999999999999996</v>
          </cell>
          <cell r="E5659">
            <v>3.48</v>
          </cell>
        </row>
        <row r="5660">
          <cell r="A5660" t="str">
            <v>89212</v>
          </cell>
          <cell r="B5660" t="str">
            <v>BATE-ESTACAS POR GRAVIDADE, POTÊNCIA DE 160 HP, PESO DO MARTELO ATÉ 3TONELADAS - DEPRECIAÇÃO. AF_11/2014</v>
          </cell>
          <cell r="C5660" t="str">
            <v>H</v>
          </cell>
          <cell r="D5660">
            <v>17.62</v>
          </cell>
          <cell r="E5660">
            <v>12.02</v>
          </cell>
        </row>
        <row r="5661">
          <cell r="A5661" t="str">
            <v>89213</v>
          </cell>
          <cell r="B5661" t="str">
            <v>BATE-ESTACAS POR GRAVIDADE, POTÊNCIA DE 160 HP, PESO DO MARTELO ATÉ 3TONELADAS - JUROS. AF_11/2014</v>
          </cell>
          <cell r="C5661" t="str">
            <v>H</v>
          </cell>
          <cell r="D5661">
            <v>6.85</v>
          </cell>
          <cell r="E5661">
            <v>4.67</v>
          </cell>
        </row>
        <row r="5662">
          <cell r="A5662" t="str">
            <v>89214</v>
          </cell>
          <cell r="B5662" t="str">
            <v>BATE-ESTACAS POR GRAVIDADE, POTÊNCIA DE 160 HP, PESO DO MARTELO ATÉ 3TONELADAS - MANUTENÇÃO. AF_11/2014</v>
          </cell>
          <cell r="C5662" t="str">
            <v>H</v>
          </cell>
          <cell r="D5662">
            <v>20.74</v>
          </cell>
          <cell r="E5662">
            <v>14.15</v>
          </cell>
        </row>
        <row r="5663">
          <cell r="A5663" t="str">
            <v>89215</v>
          </cell>
          <cell r="B5663" t="str">
            <v>BATE-ESTACAS POR GRAVIDADE, POTÊNCIA DE 160 HP, PESO DO MARTELO ATÉ 3TONELADAS - MATERIAIS NA OPERAÇÃO. AF_11/2014</v>
          </cell>
          <cell r="C5663" t="str">
            <v>H</v>
          </cell>
          <cell r="D5663">
            <v>109.7</v>
          </cell>
          <cell r="E5663">
            <v>74.84</v>
          </cell>
        </row>
        <row r="5664">
          <cell r="A5664" t="str">
            <v>89219</v>
          </cell>
          <cell r="B5664" t="str">
            <v>ROLO COMPACTADOR VIBRATORIO DE UM CILINDRO LISO DE ACO, POTENCIA 80 HP, PESO OPERACIONAL MAXIMO 8,5 T, LARGURA TRABALHO 1,676 M - DEPRECIAÇÃO. AF_06/2014</v>
          </cell>
          <cell r="C5664" t="str">
            <v>H</v>
          </cell>
          <cell r="D5664">
            <v>22.84</v>
          </cell>
          <cell r="E5664">
            <v>15.58</v>
          </cell>
        </row>
        <row r="5665">
          <cell r="A5665" t="str">
            <v>89220</v>
          </cell>
          <cell r="B5665" t="str">
            <v>ROLO COMPACTADOR VIBRATORIO DE UM CILINDRO LISO DE ACO, POTENCIA 80 HP</v>
          </cell>
          <cell r="C5665" t="str">
            <v>H</v>
          </cell>
          <cell r="D5665">
            <v>5.32</v>
          </cell>
          <cell r="E5665">
            <v>3.63</v>
          </cell>
        </row>
        <row r="5666">
          <cell r="A5666" t="str">
            <v>89221</v>
          </cell>
          <cell r="B5666" t="str">
            <v>BETONEIRA CAPACIDADE NOMINAL DE 600 L, CAPACIDADE DE MISTURA 360 L, MOTOR ELÉTRICO TRIFÁSICO POTÊNCIA DE 4 CV, SEM CARREGADOR - DEPRECIAÇÃO.AF_11/2014</v>
          </cell>
          <cell r="C5666" t="str">
            <v>H</v>
          </cell>
          <cell r="D5666">
            <v>1.19</v>
          </cell>
          <cell r="E5666">
            <v>0.81</v>
          </cell>
        </row>
        <row r="5667">
          <cell r="A5667" t="str">
            <v>89222</v>
          </cell>
          <cell r="B5667" t="str">
            <v>BETONEIRA CAPACIDADE NOMINAL DE 600 L, CAPACIDADE DE MISTURA 360 L, MOTOR ELÉTRICO TRIFÁSICO POTÊNCIA DE 4 CV, SEM CARREGADOR - JUROS. AF_11/2014</v>
          </cell>
          <cell r="C5667" t="str">
            <v>H</v>
          </cell>
          <cell r="D5667">
            <v>0.28000000000000003</v>
          </cell>
          <cell r="E5667">
            <v>0.19</v>
          </cell>
        </row>
        <row r="5668">
          <cell r="A5668" t="str">
            <v>89223</v>
          </cell>
          <cell r="B5668" t="str">
            <v>BETONEIRA CAPACIDADE NOMINAL DE 600 L, CAPACIDADE DE MISTURA 360 L, MOTOR ELÉTRICO TRIFÁSICO POTÊNCIA DE 4 CV, SEM CARREGADOR - MANUTENÇÃO.AF_11/2014</v>
          </cell>
          <cell r="C5668" t="str">
            <v>H</v>
          </cell>
          <cell r="D5668">
            <v>0.98</v>
          </cell>
          <cell r="E5668">
            <v>0.67</v>
          </cell>
        </row>
        <row r="5669">
          <cell r="A5669" t="str">
            <v>89224</v>
          </cell>
          <cell r="B5669" t="str">
            <v>BETONEIRA CAPACIDADE NOMINAL DE 600 L, CAPACIDADE DE MISTURA 360 L, MOTOR ELÉTRICO TRIFÁSICO POTÊNCIA DE 4 CV, SEM CARREGADOR - MATERIAIS NAOPERAÇÃO. AF_11/2014</v>
          </cell>
          <cell r="C5669" t="str">
            <v>H</v>
          </cell>
          <cell r="D5669">
            <v>2.23</v>
          </cell>
          <cell r="E5669">
            <v>1.52</v>
          </cell>
        </row>
        <row r="5670">
          <cell r="A5670" t="str">
            <v>89228</v>
          </cell>
          <cell r="B5670" t="str">
            <v>MOTONIVELADORA POTÊNCIA BÁSICA LÍQUIDA (PRIMEIRA MARCHA) 125 HP, PESOBRUTO 13032 KG, LARGURA DA LÂMINA DE 3,7 M - DEPRECIAÇÃO. AF_06/2014</v>
          </cell>
          <cell r="C5670" t="str">
            <v>H</v>
          </cell>
          <cell r="D5670">
            <v>43.26</v>
          </cell>
          <cell r="E5670">
            <v>29.51</v>
          </cell>
        </row>
        <row r="5671">
          <cell r="A5671" t="str">
            <v>89229</v>
          </cell>
          <cell r="B5671" t="str">
            <v>MOTONIVELADORA POTÊNCIA BÁSICA LÍQUIDA (PRIMEIRA MARCHA) 125 HP, PESOBRUTO 13032 KG, LARGURA DA LÂMINA DE 3,7 M - JUROS. AF_06/2014</v>
          </cell>
          <cell r="C5671" t="str">
            <v>H</v>
          </cell>
          <cell r="D5671">
            <v>13.76</v>
          </cell>
          <cell r="E5671">
            <v>9.39</v>
          </cell>
        </row>
        <row r="5672">
          <cell r="A5672" t="str">
            <v>89230</v>
          </cell>
          <cell r="B5672" t="str">
            <v>FRESADORA DE ASFALTO A FRIO SOBRE RODAS, LARGURA FRESAGEM DE 1,0 M, POTÊNCIA 208 HP - DEPRECIAÇÃO. AF_11/2014</v>
          </cell>
          <cell r="C5672" t="str">
            <v>H</v>
          </cell>
          <cell r="D5672">
            <v>96.35</v>
          </cell>
          <cell r="E5672">
            <v>65.73</v>
          </cell>
        </row>
        <row r="5673">
          <cell r="A5673" t="str">
            <v>89231</v>
          </cell>
          <cell r="B5673" t="str">
            <v>FRESADORA DE ASFALTO A FRIO SOBRE RODAS, LARGURA FRESAGEM DE 1,0 M, POTÊNCIA 208 HP - JUROS. AF_11/2014</v>
          </cell>
          <cell r="C5673" t="str">
            <v>H</v>
          </cell>
          <cell r="D5673">
            <v>21.66</v>
          </cell>
          <cell r="E5673">
            <v>14.78</v>
          </cell>
        </row>
        <row r="5674">
          <cell r="A5674" t="str">
            <v>89232</v>
          </cell>
          <cell r="B5674" t="str">
            <v>FRESADORA DE ASFALTO A FRIO SOBRE RODAS, LARGURA FRESAGEM DE 1,0 M, POTÊNCIA 208 HP - MANUTENÇÃO. AF_11/2014</v>
          </cell>
          <cell r="C5674" t="str">
            <v>H</v>
          </cell>
          <cell r="D5674">
            <v>150.54</v>
          </cell>
          <cell r="E5674">
            <v>102.7</v>
          </cell>
        </row>
        <row r="5675">
          <cell r="A5675" t="str">
            <v>89233</v>
          </cell>
          <cell r="B5675" t="str">
            <v>FRESADORA DE ASFALTO A FRIO SOBRE RODAS, LARGURA FRESAGEM DE 1,0 M, POTÊNCIA 208 HP - MATERIAIS NA OPERAÇÃO. AF_11/2014</v>
          </cell>
          <cell r="C5675" t="str">
            <v>H</v>
          </cell>
          <cell r="D5675">
            <v>129.62</v>
          </cell>
          <cell r="E5675">
            <v>88.43</v>
          </cell>
        </row>
        <row r="5676">
          <cell r="A5676" t="str">
            <v>89236</v>
          </cell>
          <cell r="B5676" t="str">
            <v>FRESADORA DE ASFALTO A FRIO SOBRE RODAS, LARGURA FRESAGEM DE 2,0 M, POTÊNCIA 550 HP - DEPRECIAÇÃO. AF_11/2014</v>
          </cell>
          <cell r="C5676" t="str">
            <v>H</v>
          </cell>
          <cell r="D5676">
            <v>225.06</v>
          </cell>
          <cell r="E5676">
            <v>153.54</v>
          </cell>
        </row>
        <row r="5677">
          <cell r="A5677" t="str">
            <v>89237</v>
          </cell>
          <cell r="B5677" t="str">
            <v>FRESADORA DE ASFALTO A FRIO SOBRE RODAS, LARGURA FRESAGEM DE 2,0 M, POTÊNCIA 550 HP - JUROS. AF_11/2014</v>
          </cell>
          <cell r="C5677" t="str">
            <v>H</v>
          </cell>
          <cell r="D5677">
            <v>50.63</v>
          </cell>
          <cell r="E5677">
            <v>34.54</v>
          </cell>
        </row>
        <row r="5678">
          <cell r="A5678" t="str">
            <v>89238</v>
          </cell>
          <cell r="B5678" t="str">
            <v>FRESADORA DE ASFALTO A FRIO SOBRE RODAS, LARGURA FRESAGEM DE 2,0 M, POTÊNCIA 550 HP - MANUTENÇÃO. AF_11/2014</v>
          </cell>
          <cell r="C5678" t="str">
            <v>H</v>
          </cell>
          <cell r="D5678">
            <v>351.66</v>
          </cell>
          <cell r="E5678">
            <v>239.91</v>
          </cell>
        </row>
        <row r="5679">
          <cell r="A5679" t="str">
            <v>89239</v>
          </cell>
          <cell r="B5679" t="str">
            <v>FRESADORA DE ASFALTO A FRIO SOBRE RODAS, LARGURA FRESAGEM DE 2,0 M, POTÊNCIA 550 HP - MATERIAIS NA OPERAÇÃO. AF_11/2014</v>
          </cell>
          <cell r="C5679" t="str">
            <v>H</v>
          </cell>
          <cell r="D5679">
            <v>342.81</v>
          </cell>
          <cell r="E5679">
            <v>233.87</v>
          </cell>
        </row>
        <row r="5680">
          <cell r="A5680" t="str">
            <v>89240</v>
          </cell>
          <cell r="B5680" t="str">
            <v>VIBROACABADORA DE ASFALTO SOBRE ESTEIRAS, LARGURA DE PAVIMENTAÇÃO 1,90M A 5,30 M, POTÊNCIA 105 HP CAPACIDADE 450 T/H - DEPRECIAÇÃO. AF_11/2014</v>
          </cell>
          <cell r="C5680" t="str">
            <v>H</v>
          </cell>
          <cell r="D5680">
            <v>64.760000000000005</v>
          </cell>
          <cell r="E5680">
            <v>44.18</v>
          </cell>
        </row>
        <row r="5681">
          <cell r="A5681" t="str">
            <v>89241</v>
          </cell>
          <cell r="B5681" t="str">
            <v>VIBROACABADORA DE ASFALTO SOBRE ESTEIRAS, LARGURA DE PAVIMENTAÇÃO 1,90M A 5,30 M, POTÊNCIA 105 HP CAPACIDADE 450 T/H - JUROS. AF_11/2014</v>
          </cell>
          <cell r="C5681" t="str">
            <v>H</v>
          </cell>
          <cell r="D5681">
            <v>19.39</v>
          </cell>
          <cell r="E5681">
            <v>13.23</v>
          </cell>
        </row>
        <row r="5682">
          <cell r="A5682" t="str">
            <v>89246</v>
          </cell>
          <cell r="B5682" t="str">
            <v>RECICLADORA DE ASFALTO A FRIO SOBRE RODAS, LARGURA FRESAGEM DE 2,0 M,POTÊNCIA 422 HP - DEPRECIAÇÃO. AF_11/2014</v>
          </cell>
          <cell r="C5682" t="str">
            <v>H</v>
          </cell>
          <cell r="D5682">
            <v>195.57</v>
          </cell>
          <cell r="E5682">
            <v>133.41999999999999</v>
          </cell>
        </row>
        <row r="5683">
          <cell r="A5683" t="str">
            <v>89247</v>
          </cell>
          <cell r="B5683" t="str">
            <v>RECICLADORA DE ASFALTO A FRIO SOBRE RODAS, LARGURA FRESAGEM DE 2,0 M,POTÊNCIA 422 HP - JUROS. AF_11/2014</v>
          </cell>
          <cell r="C5683" t="str">
            <v>H</v>
          </cell>
          <cell r="D5683">
            <v>43.99</v>
          </cell>
          <cell r="E5683">
            <v>30.01</v>
          </cell>
        </row>
        <row r="5684">
          <cell r="A5684" t="str">
            <v>89248</v>
          </cell>
          <cell r="B5684" t="str">
            <v>RECICLADORA DE ASFALTO A FRIO SOBRE RODAS, LARGURA FRESAGEM DE 2,0 M,POTÊNCIA 422 HP - MANUTENÇÃO. AF_11/2014</v>
          </cell>
          <cell r="C5684" t="str">
            <v>H</v>
          </cell>
          <cell r="D5684">
            <v>305.58</v>
          </cell>
          <cell r="E5684">
            <v>208.47</v>
          </cell>
        </row>
        <row r="5685">
          <cell r="A5685" t="str">
            <v>89249</v>
          </cell>
          <cell r="B5685" t="str">
            <v>RECICLADORA DE ASFALTO A FRIO SOBRE RODAS, LARGURA FRESAGEM DE 2,0 M,POTÊNCIA 422 HP - MATERIAIS NA OPERAÇÃO. AF_11/2014</v>
          </cell>
          <cell r="C5685" t="str">
            <v>H</v>
          </cell>
          <cell r="D5685">
            <v>262.92</v>
          </cell>
          <cell r="E5685">
            <v>179.37</v>
          </cell>
        </row>
        <row r="5686">
          <cell r="A5686" t="str">
            <v>89253</v>
          </cell>
          <cell r="B5686" t="str">
            <v>VIBROACABADORA DE ASFALTO SOBRE ESTEIRAS, LARGURA DE PAVIMENTAÇÃO 2,13M A 4,55 M, POTÊNCIA 100 HP, CAPACIDADE 400 T/H - DEPRECIAÇÃO. AF_11/2014</v>
          </cell>
          <cell r="C5686" t="str">
            <v>H</v>
          </cell>
          <cell r="D5686">
            <v>53.06</v>
          </cell>
          <cell r="E5686">
            <v>36.200000000000003</v>
          </cell>
        </row>
        <row r="5687">
          <cell r="A5687" t="str">
            <v>89254</v>
          </cell>
          <cell r="B5687" t="str">
            <v>VIBROACABADORA DE ASFALTO SOBRE ESTEIRAS, LARGURA DE PAVIMENTAÇÃO 2,13M A 4,55 M, POTÊNCIA 100 HP, CAPACIDADE 400 T/H - JUROS. AF_11/2014</v>
          </cell>
          <cell r="C5687" t="str">
            <v>H</v>
          </cell>
          <cell r="D5687">
            <v>15.89</v>
          </cell>
          <cell r="E5687">
            <v>10.84</v>
          </cell>
        </row>
        <row r="5688">
          <cell r="A5688" t="str">
            <v>89255</v>
          </cell>
          <cell r="B5688" t="str">
            <v>VIBROACABADORA DE ASFALTO SOBRE ESTEIRAS, LARGURA DE PAVIMENTAÇÃO 2,13M A 4,55 M, POTÊNCIA 100 HP, CAPACIDADE 400 T/H - MANUTENÇÃO. AF_11/2014</v>
          </cell>
          <cell r="C5688" t="str">
            <v>H</v>
          </cell>
          <cell r="D5688">
            <v>66.08</v>
          </cell>
          <cell r="E5688">
            <v>45.08</v>
          </cell>
        </row>
        <row r="5689">
          <cell r="A5689" t="str">
            <v>89256</v>
          </cell>
          <cell r="B5689" t="str">
            <v>VIBROACABADORA DE ASFALTO SOBRE ESTEIRAS, LARGURA DE PAVIMENTAÇÃO 2,13</v>
          </cell>
          <cell r="C5689" t="str">
            <v>H</v>
          </cell>
          <cell r="D5689">
            <v>62.33</v>
          </cell>
          <cell r="E5689">
            <v>42.52</v>
          </cell>
        </row>
        <row r="5690">
          <cell r="A5690" t="str">
            <v>89259</v>
          </cell>
          <cell r="B5690" t="str">
            <v>GUINDAUTO HIDRÁULICO, CAPACIDADE MÁXIMA DE CARGA 6200 KG, MOMENTO MÁXIMO DE CARGA 11,7 TM, ALCANCE MÁXIMO HORIZONTAL 9,70 M, PARA MONTAGEM SOBRE CHASSI DE CAMINHÃO PBT MÍNIMO 13000 KG (INCLUI MONTAGEM, NÃO INCLUI CAMINHÃO) - DEPRECIAÇÃO. AF_06/2014</v>
          </cell>
          <cell r="C5690" t="str">
            <v>H</v>
          </cell>
          <cell r="D5690">
            <v>4.7300000000000004</v>
          </cell>
          <cell r="E5690">
            <v>3.23</v>
          </cell>
        </row>
        <row r="5691">
          <cell r="A5691" t="str">
            <v>89260</v>
          </cell>
          <cell r="B5691" t="str">
            <v>GUINDAUTO HIDRÁULICO, CAPACIDADE MÁXIMA DE CARGA 6200 KG, MOMENTO MÁXIMO DE CARGA 11,7 TM, ALCANCE MÁXIMO HORIZONTAL 9,70 M, PARA MONTAGEM SOBRE CHASSI DE CAMINHÃO PBT MÍNIMO 13000 KG (INCLUI MONTAGEM, NÃO INCLUI CAMINHÃO) - JUROS. AF_06/2014</v>
          </cell>
          <cell r="C5691" t="str">
            <v>H</v>
          </cell>
          <cell r="D5691">
            <v>1.2</v>
          </cell>
          <cell r="E5691">
            <v>0.82</v>
          </cell>
        </row>
        <row r="5692">
          <cell r="A5692" t="str">
            <v>89262</v>
          </cell>
          <cell r="B5692" t="str">
            <v>GUINDAUTO HIDRÁULICO, CAPACIDADE MÁXIMA DE CARGA 6200 KG, MOMENTO MÁXIMO DE CARGA 11,7 TM, ALCANCE MÁXIMO HORIZONTAL 9,70 M, PARA MONTAGEM SOBRE CHASSI DE CAMINHÃO PBT MÍNIMO 13000 KG (INCLUI MONTAGEM, NÃO INCLUI CAMINHÃO) - MANUTENÇÃO. AF_06/2014</v>
          </cell>
          <cell r="C5692" t="str">
            <v>H</v>
          </cell>
          <cell r="D5692">
            <v>5.92</v>
          </cell>
          <cell r="E5692">
            <v>4.04</v>
          </cell>
        </row>
        <row r="5693">
          <cell r="A5693" t="str">
            <v>89264</v>
          </cell>
          <cell r="B5693" t="str">
            <v>CAMINHAO CARROCERIA ABERTA,EM MADEIRA, TOCO, 170CV - 11T (VU=6ANOS) -DEPRECIAÇÃO</v>
          </cell>
          <cell r="C5693" t="str">
            <v>H</v>
          </cell>
          <cell r="D5693">
            <v>14.5</v>
          </cell>
          <cell r="E5693">
            <v>9.89</v>
          </cell>
        </row>
        <row r="5694">
          <cell r="A5694" t="str">
            <v>89265</v>
          </cell>
          <cell r="B5694" t="str">
            <v>CAMINHAO CARROCERIA ABERTA,EM MADEIRA, TOCO, 170CV - 11T (VU=6ANOS) -JUROS</v>
          </cell>
          <cell r="C5694" t="str">
            <v>H</v>
          </cell>
          <cell r="D5694">
            <v>3.69</v>
          </cell>
          <cell r="E5694">
            <v>2.52</v>
          </cell>
        </row>
        <row r="5695">
          <cell r="A5695" t="str">
            <v>89266</v>
          </cell>
          <cell r="B5695" t="str">
            <v>CAMINHAO CARROCERIA ABERTA,EM MADEIRA, TOCO, 170CV - 11T (VU=6ANOS) -IMPOSTOS E SEGUROS</v>
          </cell>
          <cell r="C5695" t="str">
            <v>H</v>
          </cell>
          <cell r="D5695">
            <v>0.75</v>
          </cell>
          <cell r="E5695">
            <v>0.51</v>
          </cell>
        </row>
        <row r="5696">
          <cell r="A5696" t="str">
            <v>89267</v>
          </cell>
          <cell r="B5696" t="str">
            <v>GUINDASTE HIDRÁULICO AUTROPELIDO, COM LANÇA TELESCÓPICA 28,80 M, CAPACIDADE MÁXIMA 30 T, POTÊNCIA 97 KW, TRAÇÃO 4 X 4 DEPRECIACAO. AF_11/2014</v>
          </cell>
          <cell r="C5696" t="str">
            <v>H</v>
          </cell>
          <cell r="D5696">
            <v>42.57</v>
          </cell>
          <cell r="E5696">
            <v>29.04</v>
          </cell>
        </row>
        <row r="5697">
          <cell r="A5697" t="str">
            <v>89268</v>
          </cell>
          <cell r="B5697" t="str">
            <v>GUINDASTE HIDRÁULICO AUTROPELIDO, COM LANÇA TELESCÓPICA 28,80 M, CAPACIDADE MÁXIMA 30 T, POTÊNCIA 97 KW, TRAÇÃO 4 X 4 JUROS. AF_11/2014</v>
          </cell>
          <cell r="C5697" t="str">
            <v>H</v>
          </cell>
          <cell r="D5697">
            <v>10.91</v>
          </cell>
          <cell r="E5697">
            <v>7.44</v>
          </cell>
        </row>
        <row r="5698">
          <cell r="A5698" t="str">
            <v>89269</v>
          </cell>
          <cell r="B5698" t="str">
            <v>GUINDASTE HIDRÁULICO AUTROPELIDO, COM LANÇA TELESCÓPICA 28,80 M, CAPACIDADE MÁXIMA 30 T, POTÊNCIA 97 KW, TRAÇÃO 4 X 4 - IMPOSTOS E SEGUROS.AF_11/2014</v>
          </cell>
          <cell r="C5698" t="str">
            <v>H</v>
          </cell>
          <cell r="D5698">
            <v>2.2400000000000002</v>
          </cell>
          <cell r="E5698">
            <v>1.53</v>
          </cell>
        </row>
        <row r="5699">
          <cell r="A5699" t="str">
            <v>89270</v>
          </cell>
          <cell r="B5699" t="str">
            <v>GUINDASTE HIDRÁULICO AUTROPELIDO, COM LANÇA TELESCÓPICA 28,80 M, CAPACIDADE MÁXIMA 30 T, POTÊNCIA 97 KW, TRAÇÃO 4 X 4 MANUTENCAO. AF_11/2014</v>
          </cell>
          <cell r="C5699" t="str">
            <v>H</v>
          </cell>
          <cell r="D5699">
            <v>53.4</v>
          </cell>
          <cell r="E5699">
            <v>36.43</v>
          </cell>
        </row>
        <row r="5700">
          <cell r="A5700" t="str">
            <v>89271</v>
          </cell>
          <cell r="B5700" t="str">
            <v>GUINDASTE HIDRÁULICO AUTROPELIDO, COM LANÇA TELESCÓPICA 28,80 M, CAPACIDADE MÁXIMA 30 T, POTÊNCIA 97 KW, TRAÇÃO 4 X 4 MATERIAIS NA OPERAÇÃO. AF_11/2014</v>
          </cell>
          <cell r="C5700" t="str">
            <v>H</v>
          </cell>
          <cell r="D5700">
            <v>60.77</v>
          </cell>
          <cell r="E5700">
            <v>41.46</v>
          </cell>
        </row>
        <row r="5701">
          <cell r="A5701" t="str">
            <v>89274</v>
          </cell>
          <cell r="B5701" t="str">
            <v>BETONEIRA CAPACIDADE NOMINAL DE 600 L, CAPACIDADE DE MISTURA 440 L, MOTOR A DIESEL POTÊNCIA 10 HP, COM CARREGADOR - DEPRECIAÇÃO. AF_11/2014</v>
          </cell>
          <cell r="C5701" t="str">
            <v>H</v>
          </cell>
          <cell r="D5701">
            <v>1.45</v>
          </cell>
          <cell r="E5701">
            <v>0.99</v>
          </cell>
        </row>
        <row r="5702">
          <cell r="A5702" t="str">
            <v>89275</v>
          </cell>
          <cell r="B5702" t="str">
            <v>BETONEIRA CAPACIDADE NOMINAL DE 600 L, CAPACIDADE DE MISTURA 440 L, MOTOR A DIESEL POTÊNCIA 10 HP, COM CARREGADOR - JUROS. AF_11/2014</v>
          </cell>
          <cell r="C5702" t="str">
            <v>H</v>
          </cell>
          <cell r="D5702">
            <v>0.34</v>
          </cell>
          <cell r="E5702">
            <v>0.23</v>
          </cell>
        </row>
        <row r="5703">
          <cell r="A5703" t="str">
            <v>89276</v>
          </cell>
          <cell r="B5703" t="str">
            <v>BETONEIRA CAPACIDADE NOMINAL DE 600 L, CAPACIDADE DE MISTURA 440 L, MOTOR A DIESEL POTÊNCIA 10 HP, COM CARREGADOR - MANUTENÇÃO. AF_11/2014</v>
          </cell>
          <cell r="C5703" t="str">
            <v>H</v>
          </cell>
          <cell r="D5703">
            <v>1.2</v>
          </cell>
          <cell r="E5703">
            <v>0.82</v>
          </cell>
        </row>
        <row r="5704">
          <cell r="A5704" t="str">
            <v>89277</v>
          </cell>
          <cell r="B5704" t="str">
            <v>BETONEIRA CAPACIDADE NOMINAL DE 600 L, CAPACIDADE DE MISTURA 440 L, MOTOR A DIESEL POTÊNCIA 10 HP, COM CARREGADOR - MATERIAIS NA OPERAÇÃO. AF_11/2014</v>
          </cell>
          <cell r="C5704" t="str">
            <v>H</v>
          </cell>
          <cell r="D5704">
            <v>6.21</v>
          </cell>
          <cell r="E5704">
            <v>4.24</v>
          </cell>
        </row>
        <row r="5705">
          <cell r="A5705" t="str">
            <v>89280</v>
          </cell>
          <cell r="B5705" t="str">
            <v>ROLO COMPACTADOR VIBRATÓRIO TANDEM AÇO LISO, POTÊNCIA 58 HP, PESO SEM/COM LASTRO 6,5 / 9,4 T, LARGURA DE TRABALHO 1,2 M - DEPRECIAÇÃO. AF_06/2014</v>
          </cell>
          <cell r="C5705" t="str">
            <v>H</v>
          </cell>
          <cell r="D5705">
            <v>19.25</v>
          </cell>
          <cell r="E5705">
            <v>13.13</v>
          </cell>
        </row>
        <row r="5706">
          <cell r="A5706" t="str">
            <v>89281</v>
          </cell>
          <cell r="B5706" t="str">
            <v>ROLO COMPACTADOR VIBRATÓRIO TANDEM AÇO LISO, POTÊNCIA 58 HP, PESO SEM/COM LASTRO 6,5 / 9,4 T, LARGURA DE TRABALHO 1,2 M - JUROS. AF_06/2014</v>
          </cell>
          <cell r="C5706" t="str">
            <v>H</v>
          </cell>
          <cell r="D5706">
            <v>4.49</v>
          </cell>
          <cell r="E5706">
            <v>3.06</v>
          </cell>
        </row>
        <row r="5707">
          <cell r="A5707" t="str">
            <v>89870</v>
          </cell>
          <cell r="B5707" t="str">
            <v>CAMINHÃO BASCULANTE 14 M3, COM CAVALO MECÂNICO DE CAPACIDADE MÁXIMA DETRAÇÃO COMBINADO DE 36000 KG, POTÊNCIA 286 CV, INCLUSIVE SEMIREBOQUECOM CAÇAMBA METÁLICA - DEPRECIAÇÃO. AF_12/2014</v>
          </cell>
          <cell r="C5707" t="str">
            <v>H</v>
          </cell>
          <cell r="D5707">
            <v>26.62</v>
          </cell>
          <cell r="E5707">
            <v>18.16</v>
          </cell>
        </row>
        <row r="5708">
          <cell r="A5708" t="str">
            <v>89871</v>
          </cell>
          <cell r="B5708" t="str">
            <v>CAMINHÃO BASCULANTE 14 M3, COM CAVALO MECÂNICO DE CAPACIDADE MÁXIMA DETRAÇÃO COMBINADO DE 36000 KG, POTÊNCIA 286 CV, INCLUSIVE SEMIREBOQUECOM CAÇAMBA METÁLICA - JUROS. AF_12/2014</v>
          </cell>
          <cell r="C5708" t="str">
            <v>H</v>
          </cell>
          <cell r="D5708">
            <v>6.3</v>
          </cell>
          <cell r="E5708">
            <v>4.3</v>
          </cell>
        </row>
        <row r="5709">
          <cell r="A5709" t="str">
            <v>89872</v>
          </cell>
          <cell r="B5709" t="str">
            <v>CAMINHÃO BASCULANTE 14 M3, COM CAVALO MECÂNICO DE CAPACIDADE MÁXIMA DETRAÇÃO COMBINADO DE 36000 KG, POTÊNCIA 286 CV, INCLUSIVE SEMIREBOQUE</v>
          </cell>
          <cell r="C5709" t="str">
            <v>H</v>
          </cell>
          <cell r="D5709">
            <v>1.28</v>
          </cell>
          <cell r="E5709">
            <v>0.87</v>
          </cell>
        </row>
        <row r="5710">
          <cell r="A5710" t="str">
            <v>89873</v>
          </cell>
          <cell r="B5710" t="str">
            <v>CAMINHÃO BASCULANTE 14 M3, COM CAVALO MECÂNICO DE CAPACIDADE MÁXIMA DETRAÇÃO COMBINADO DE 36000 KG, POTÊNCIA 286 CV, INCLUSIVE SEMIREBOQUECOM CAÇAMBA METÁLICA - MANUTENÇÃO. AF_12/2014</v>
          </cell>
          <cell r="C5710" t="str">
            <v>H</v>
          </cell>
          <cell r="D5710">
            <v>37.42</v>
          </cell>
          <cell r="E5710">
            <v>25.53</v>
          </cell>
        </row>
        <row r="5711">
          <cell r="A5711" t="str">
            <v>89874</v>
          </cell>
          <cell r="B5711" t="str">
            <v>CAMINHÃO BASCULANTE 14 M3, COM CAVALO MECÂNICO DE CAPACIDADE MÁXIMA DETRAÇÃO COMBINADO DE 36000 KG, POTÊNCIA 286 CV, INCLUSIVE SEMIREBOQUECOM CAÇAMBA METÁLICA - MATERIAIS NA OPERAÇÃO. AF_12/2014</v>
          </cell>
          <cell r="C5711" t="str">
            <v>H</v>
          </cell>
          <cell r="D5711">
            <v>131.88</v>
          </cell>
          <cell r="E5711">
            <v>89.97</v>
          </cell>
        </row>
        <row r="5712">
          <cell r="A5712" t="str">
            <v>89878</v>
          </cell>
          <cell r="B5712" t="str">
            <v>CAMINHÃO BASCULANTE 18 M3, COM CAVALO MECÂNICO DE CAPACIDADE MÁXIMA DETRAÇÃO COMBINADO DE 45000 KG, POTÊNCIA 330 CV, INCLUSIVE SEMIREBOQUECOM CAÇAMBA METÁLICA - DEPRECIAÇÃO. AF_12/2014</v>
          </cell>
          <cell r="C5712" t="str">
            <v>H</v>
          </cell>
          <cell r="D5712">
            <v>32.01</v>
          </cell>
          <cell r="E5712">
            <v>21.84</v>
          </cell>
        </row>
        <row r="5713">
          <cell r="A5713" t="str">
            <v>89879</v>
          </cell>
          <cell r="B5713" t="str">
            <v>CAMINHÃO BASCULANTE 18 M3, COM CAVALO MECÂNICO DE CAPACIDADE MÁXIMA DETRAÇÃO COMBINADO DE 45000 KG, POTÊNCIA 330 CV, INCLUSIVE SEMIREBOQUECOM CAÇAMBA METÁLICA - JUROS. AF_12/2014</v>
          </cell>
          <cell r="C5713" t="str">
            <v>H</v>
          </cell>
          <cell r="D5713">
            <v>7.58</v>
          </cell>
          <cell r="E5713">
            <v>5.17</v>
          </cell>
        </row>
        <row r="5714">
          <cell r="A5714" t="str">
            <v>89880</v>
          </cell>
          <cell r="B5714" t="str">
            <v>CAMINHÃO BASCULANTE 18 M3, COM CAVALO MECÂNICO DE CAPACIDADE MÁXIMA DETRAÇÃO COMBINADO DE 45000 KG, POTÊNCIA 330 CV, INCLUSIVE SEMIREBOQUECOM CAÇAMBA METÁLICA - IMPOSTOS E SEGUROS. AF_12/2014</v>
          </cell>
          <cell r="C5714" t="str">
            <v>H</v>
          </cell>
          <cell r="D5714">
            <v>1.52</v>
          </cell>
          <cell r="E5714">
            <v>1.04</v>
          </cell>
        </row>
        <row r="5715">
          <cell r="A5715" t="str">
            <v>89881</v>
          </cell>
          <cell r="B5715" t="str">
            <v>CAMINHÃO BASCULANTE 18 M3, COM CAVALO MECÂNICO DE CAPACIDADE MÁXIMA DETRAÇÃO COMBINADO DE 45000 KG, POTÊNCIA 330 CV, INCLUSIVE SEMIREBOQUECOM CAÇAMBA METÁLICA - MANUTENÇÃO. AF_12/2014</v>
          </cell>
          <cell r="C5715" t="str">
            <v>H</v>
          </cell>
          <cell r="D5715">
            <v>45</v>
          </cell>
          <cell r="E5715">
            <v>30.7</v>
          </cell>
        </row>
        <row r="5716">
          <cell r="A5716" t="str">
            <v>89882</v>
          </cell>
          <cell r="B5716" t="str">
            <v>CAMINHÃO BASCULANTE 18 M3, COM CAVALO MECÂNICO DE CAPACIDADE MÁXIMA DETRAÇÃO COMBINADO DE 45000 KG, POTÊNCIA 330 CV, INCLUSIVE SEMIREBOQUECOM CAÇAMBA METÁLICA - MATERIAIS NA OPERAÇÃO. AF_12/2014</v>
          </cell>
          <cell r="C5716" t="str">
            <v>H</v>
          </cell>
          <cell r="D5716">
            <v>152.18</v>
          </cell>
          <cell r="E5716">
            <v>103.82</v>
          </cell>
        </row>
        <row r="5717">
          <cell r="A5717" t="str">
            <v>55960</v>
          </cell>
          <cell r="B5717" t="str">
            <v>IMUNIZACAO DE MADEIRAMENTO PARA COBERTURA UTILIZANDO CUPINICIDA INCOLOR</v>
          </cell>
          <cell r="C5717" t="str">
            <v>M2</v>
          </cell>
          <cell r="D5717">
            <v>6.57</v>
          </cell>
          <cell r="E5717">
            <v>4.4800000000000004</v>
          </cell>
        </row>
        <row r="5718">
          <cell r="A5718" t="str">
            <v>72085</v>
          </cell>
          <cell r="B5718" t="str">
            <v>RECOLOCACAO DE RIPAS EM MADEIRAMENTO DE TELHADO, CONSIDERANDO REAPROVEITAMENTO DE MATERIAL</v>
          </cell>
          <cell r="C5718" t="str">
            <v>M</v>
          </cell>
          <cell r="D5718">
            <v>1.8</v>
          </cell>
          <cell r="E5718">
            <v>1.23</v>
          </cell>
        </row>
        <row r="5719">
          <cell r="A5719" t="str">
            <v>72086</v>
          </cell>
          <cell r="B5719" t="str">
            <v>RECOLOCACAO DE MADEIRAMENTO DO TELHADO - CAIBROS, CONSIDERANDO REAPROVEITAMENTO DE MATERIAL</v>
          </cell>
          <cell r="C5719" t="str">
            <v>M</v>
          </cell>
          <cell r="D5719">
            <v>5.51</v>
          </cell>
          <cell r="E5719">
            <v>3.76</v>
          </cell>
        </row>
        <row r="5720">
          <cell r="A5720" t="str">
            <v>72087</v>
          </cell>
          <cell r="B5720" t="str">
            <v>RECOLOCACAO DE MADEIRAMENTO DE TELHADO, CONSIDERANDO REAPROVEITAMENTODE MATERIAL</v>
          </cell>
          <cell r="C5720" t="str">
            <v>M</v>
          </cell>
          <cell r="D5720">
            <v>14.69</v>
          </cell>
          <cell r="E5720">
            <v>10.02</v>
          </cell>
        </row>
        <row r="5721">
          <cell r="A5721" t="str">
            <v>72088</v>
          </cell>
          <cell r="B5721" t="str">
            <v>RECOLOCACAO DE FERRAGENS EM MADEIRAMENTO DE TELHADO, CONSIDERANDO REAPROVEITAMENTO DE MATERIAL</v>
          </cell>
          <cell r="C5721" t="str">
            <v>UN</v>
          </cell>
          <cell r="D5721">
            <v>10.8</v>
          </cell>
          <cell r="E5721">
            <v>7.37</v>
          </cell>
        </row>
        <row r="5722">
          <cell r="A5722" t="str">
            <v>73931/001</v>
          </cell>
          <cell r="B5722" t="str">
            <v>ESTRUTURA EM MADEIRA APARELHADA, PARA TELHA ONDULADA DE FIBROCIMENTO,ALUMINIO OU PLASTICA, APOIADA EM LAJE OU PAREDE</v>
          </cell>
          <cell r="C5722" t="str">
            <v>M2</v>
          </cell>
          <cell r="D5722">
            <v>63.15</v>
          </cell>
          <cell r="E5722">
            <v>43.08</v>
          </cell>
        </row>
        <row r="5723">
          <cell r="A5723" t="str">
            <v>73931/002</v>
          </cell>
          <cell r="B5723" t="str">
            <v>ESTRUTURA EM MADEIRA APARELHADA, PARA TELHA ESTRUTURAL DE FIBROCIMENTOANCORADA EM LAJE OU PAREDE</v>
          </cell>
          <cell r="C5723" t="str">
            <v>M2</v>
          </cell>
          <cell r="D5723">
            <v>47.37</v>
          </cell>
          <cell r="E5723">
            <v>32.32</v>
          </cell>
        </row>
        <row r="5724">
          <cell r="A5724" t="str">
            <v>73931/003</v>
          </cell>
          <cell r="B5724" t="str">
            <v>ESTRUTURA EM MADEIRA APARELHADA, PARA TELHA CERAMICA, APOIADA EM PAREDE</v>
          </cell>
          <cell r="C5724" t="str">
            <v>M2</v>
          </cell>
          <cell r="D5724">
            <v>117.51</v>
          </cell>
          <cell r="E5724">
            <v>80.17</v>
          </cell>
        </row>
        <row r="5725">
          <cell r="A5725" t="str">
            <v>73939/001</v>
          </cell>
          <cell r="B5725" t="str">
            <v>TESOURA COMPLETA EM MASSARANDUBA SERRADA, PARA TELHADOS COM VAOS DE 4M</v>
          </cell>
          <cell r="C5725" t="str">
            <v>UN</v>
          </cell>
          <cell r="D5725">
            <v>1117.92</v>
          </cell>
          <cell r="E5725">
            <v>762.67</v>
          </cell>
        </row>
        <row r="5726">
          <cell r="A5726" t="str">
            <v>73939/002</v>
          </cell>
          <cell r="B5726" t="str">
            <v>TESOURA COMPLETA EM MASSARANDUBA APARELHADA, PARA TELHADOS COM VAOS DE4M</v>
          </cell>
          <cell r="C5726" t="str">
            <v>UN</v>
          </cell>
          <cell r="D5726">
            <v>1668.18</v>
          </cell>
          <cell r="E5726">
            <v>1138.07</v>
          </cell>
        </row>
        <row r="5727">
          <cell r="A5727" t="str">
            <v>73939/003</v>
          </cell>
          <cell r="B5727" t="str">
            <v>TESOURA COMPLETA EM MASSARANDUBA SERRADA, PARA TELHADOS COM VAOS DE 5M</v>
          </cell>
          <cell r="C5727" t="str">
            <v>UN</v>
          </cell>
          <cell r="D5727">
            <v>1348.74</v>
          </cell>
          <cell r="E5727">
            <v>920.14</v>
          </cell>
        </row>
        <row r="5728">
          <cell r="A5728" t="str">
            <v>73939/004</v>
          </cell>
          <cell r="B5728" t="str">
            <v>TESOURA COMPLETA EM MASSARANDUBA APARELHADA, PARA TELHADOS COM VAOS DE5M</v>
          </cell>
          <cell r="C5728" t="str">
            <v>UN</v>
          </cell>
          <cell r="D5728">
            <v>1734.54</v>
          </cell>
          <cell r="E5728">
            <v>1183.3399999999999</v>
          </cell>
        </row>
        <row r="5729">
          <cell r="A5729" t="str">
            <v>73939/005</v>
          </cell>
          <cell r="B5729" t="str">
            <v>TESOURA COMPLETA EM MASSARANDUBA SERRADA, PARA TELHADOS COM VAOS DE 6M</v>
          </cell>
          <cell r="C5729" t="str">
            <v>UN</v>
          </cell>
          <cell r="D5729">
            <v>1683.03</v>
          </cell>
          <cell r="E5729">
            <v>1148.2</v>
          </cell>
        </row>
        <row r="5730">
          <cell r="A5730" t="str">
            <v>73939/006</v>
          </cell>
          <cell r="B5730" t="str">
            <v>TESOURA COMPLETA EM MASSARANDUBA APARELHADA, PARA TELHADOS COM VAOS DE6M</v>
          </cell>
          <cell r="C5730" t="str">
            <v>UN</v>
          </cell>
          <cell r="D5730">
            <v>2155.06</v>
          </cell>
          <cell r="E5730">
            <v>1470.23</v>
          </cell>
        </row>
        <row r="5731">
          <cell r="A5731" t="str">
            <v>73939/007</v>
          </cell>
          <cell r="B5731" t="str">
            <v>TESOURA COMPLETA EM MASSARANDUBA SERRADA, PARA TELHADOS COM VAOS DE 7M</v>
          </cell>
          <cell r="C5731" t="str">
            <v>UN</v>
          </cell>
          <cell r="D5731">
            <v>1956.61</v>
          </cell>
          <cell r="E5731">
            <v>1334.84</v>
          </cell>
        </row>
        <row r="5732">
          <cell r="A5732" t="str">
            <v>73939/008</v>
          </cell>
          <cell r="B5732" t="str">
            <v>TESOURA COMPLETA EM MASSARANDUBA APARELHADA, PARA TELHADOS COM VAOS DE7M</v>
          </cell>
          <cell r="C5732" t="str">
            <v>UN</v>
          </cell>
          <cell r="D5732">
            <v>2516.29</v>
          </cell>
          <cell r="E5732">
            <v>1716.67</v>
          </cell>
        </row>
        <row r="5733">
          <cell r="A5733" t="str">
            <v>73939/009</v>
          </cell>
          <cell r="B5733" t="str">
            <v>TESOURA COMPLETA EM MASSARANDUBA SERRADA, PARA TELHADOS COM VAOS DE 8M</v>
          </cell>
          <cell r="C5733" t="str">
            <v>UN</v>
          </cell>
          <cell r="D5733">
            <v>2472.34</v>
          </cell>
          <cell r="E5733">
            <v>1686.68</v>
          </cell>
        </row>
        <row r="5734">
          <cell r="A5734" t="str">
            <v>73939/010</v>
          </cell>
          <cell r="B5734" t="str">
            <v>TESOURA COMPLETA EM MASSARANDUBA APARELHADA, PARA TELHADOS COM VAOS DE</v>
          </cell>
          <cell r="C5734" t="str">
            <v>UN</v>
          </cell>
          <cell r="D5734">
            <v>3456.56</v>
          </cell>
          <cell r="E5734">
            <v>2358.14</v>
          </cell>
        </row>
        <row r="5735">
          <cell r="A5735" t="str">
            <v>73939/011</v>
          </cell>
          <cell r="B5735" t="str">
            <v>TESOURA COMPLETA EM MASSARANDUBA SERRADA, PARA TELHADOS COM VAOS DE 9M</v>
          </cell>
          <cell r="C5735" t="str">
            <v>UN</v>
          </cell>
          <cell r="D5735">
            <v>2786.97</v>
          </cell>
          <cell r="E5735">
            <v>1901.33</v>
          </cell>
        </row>
        <row r="5736">
          <cell r="A5736" t="str">
            <v>73939/012</v>
          </cell>
          <cell r="B5736" t="str">
            <v>TESOURA COMPLETA EM MASSARANDUBA APARELHADA, PARA TELHADOS COM VAOS DE9M</v>
          </cell>
          <cell r="C5736" t="str">
            <v>UN</v>
          </cell>
          <cell r="D5736">
            <v>3901.75</v>
          </cell>
          <cell r="E5736">
            <v>2661.86</v>
          </cell>
        </row>
        <row r="5737">
          <cell r="A5737" t="str">
            <v>73939/013</v>
          </cell>
          <cell r="B5737" t="str">
            <v>TESOURA COMPLETA EM MASSARANDUBA SERRADA, PARA TELHADOS COM VAOS DE 10M</v>
          </cell>
          <cell r="C5737" t="str">
            <v>UN</v>
          </cell>
          <cell r="D5737">
            <v>3299.24</v>
          </cell>
          <cell r="E5737">
            <v>2250.81</v>
          </cell>
        </row>
        <row r="5738">
          <cell r="A5738" t="str">
            <v>73939/014</v>
          </cell>
          <cell r="B5738" t="str">
            <v>TESOURA COMPLETA EM MASSARANDUBA APARELHADA, PARA TELHADOS COM VAOS DE10M</v>
          </cell>
          <cell r="C5738" t="str">
            <v>UN</v>
          </cell>
          <cell r="D5738">
            <v>4325.8</v>
          </cell>
          <cell r="E5738">
            <v>2951.15</v>
          </cell>
        </row>
        <row r="5739">
          <cell r="A5739" t="str">
            <v>73939/015</v>
          </cell>
          <cell r="B5739" t="str">
            <v>TESOURA COMPLETA EM MASSARANDUBA SERRADA, PARA TELHADOS COM VAOS DE 11M</v>
          </cell>
          <cell r="C5739" t="str">
            <v>UN</v>
          </cell>
          <cell r="D5739">
            <v>3887.67</v>
          </cell>
          <cell r="E5739">
            <v>2652.25</v>
          </cell>
        </row>
        <row r="5740">
          <cell r="A5740" t="str">
            <v>73939/016</v>
          </cell>
          <cell r="B5740" t="str">
            <v>TESOURA COMPLETA EM MACARANDUBA APARELHADA, PARA TELHADOS COM VAOS DE11M</v>
          </cell>
          <cell r="C5740" t="str">
            <v>UN</v>
          </cell>
          <cell r="D5740">
            <v>5080.42</v>
          </cell>
          <cell r="E5740">
            <v>3465.97</v>
          </cell>
        </row>
        <row r="5741">
          <cell r="A5741" t="str">
            <v>73939/017</v>
          </cell>
          <cell r="B5741" t="str">
            <v>TESOURA COMPLETA EM MASSARANDUBA SERRADA, PARA TELHADOS COM VAOS DE 12M</v>
          </cell>
          <cell r="C5741" t="str">
            <v>UN</v>
          </cell>
          <cell r="D5741">
            <v>4284.83</v>
          </cell>
          <cell r="E5741">
            <v>2923.2</v>
          </cell>
        </row>
        <row r="5742">
          <cell r="A5742" t="str">
            <v>73939/018</v>
          </cell>
          <cell r="B5742" t="str">
            <v>TESOURA COMPLETA EM MASSARANDUBA APARELHADA, PARA TELHADOS COM VAOS DE12M</v>
          </cell>
          <cell r="C5742" t="str">
            <v>UN</v>
          </cell>
          <cell r="D5742">
            <v>5633.77</v>
          </cell>
          <cell r="E5742">
            <v>3843.48</v>
          </cell>
        </row>
        <row r="5743">
          <cell r="A5743" t="str">
            <v>73939/019</v>
          </cell>
          <cell r="B5743" t="str">
            <v>TESOURA COMPLETA EM MASSARANDUBA SERRADA, PARA TELHADOS COM VAOS DE 14M</v>
          </cell>
          <cell r="C5743" t="str">
            <v>UN</v>
          </cell>
          <cell r="D5743">
            <v>4944.79</v>
          </cell>
          <cell r="E5743">
            <v>3373.44</v>
          </cell>
        </row>
        <row r="5744">
          <cell r="A5744" t="str">
            <v>73939/020</v>
          </cell>
          <cell r="B5744" t="str">
            <v>TESOURA COMPLETA EM MASSARANDUBA APARELHADA, PARA TELHADOS COM VAOS DE14M</v>
          </cell>
          <cell r="C5744" t="str">
            <v>UN</v>
          </cell>
          <cell r="D5744">
            <v>6492.61</v>
          </cell>
          <cell r="E5744">
            <v>4429.3999999999996</v>
          </cell>
        </row>
        <row r="5745">
          <cell r="A5745" t="str">
            <v>84005</v>
          </cell>
          <cell r="B5745" t="str">
            <v>GRADEADO DE CAIBROS E RIPAS</v>
          </cell>
          <cell r="C5745" t="str">
            <v>M2</v>
          </cell>
          <cell r="D5745">
            <v>47.07</v>
          </cell>
          <cell r="E5745">
            <v>32.11</v>
          </cell>
        </row>
        <row r="5746">
          <cell r="A5746" t="str">
            <v>84006</v>
          </cell>
          <cell r="B5746" t="str">
            <v>PONTALETES EM MASSARANDUBA SERRADA 3"X3" PARA TELHAS CERAMICAS, MEDIDOS PELA AREA REAL DA COBERTURA DO TELHADO, INCLUSO FORNECIMENTO E COLOCACAO</v>
          </cell>
          <cell r="C5746" t="str">
            <v>M2</v>
          </cell>
          <cell r="D5746">
            <v>48.03</v>
          </cell>
          <cell r="E5746">
            <v>32.770000000000003</v>
          </cell>
        </row>
        <row r="5747">
          <cell r="A5747" t="str">
            <v>84007</v>
          </cell>
          <cell r="B5747" t="str">
            <v>PONTALETES EM MASSARANDUBA SERRADA 3"X3" PARA TELHAS ONDULADAS DE QUALQUER TIPO, MEDIDOS PELA AREA REAL DA COBERTURA DO TELHADO, INCLUSO FORNECIMENTO E COLOCACAO</v>
          </cell>
          <cell r="C5747" t="str">
            <v>M2</v>
          </cell>
          <cell r="D5747">
            <v>41.22</v>
          </cell>
          <cell r="E5747">
            <v>28.12</v>
          </cell>
        </row>
        <row r="5748">
          <cell r="A5748" t="str">
            <v>84008</v>
          </cell>
          <cell r="B5748" t="str">
            <v>TERCA DE MASSARANDUBA SERRADA 3"X3" PARA COBERTURA DE QUALQUER TIPO, I</v>
          </cell>
          <cell r="C5748" t="str">
            <v>M</v>
          </cell>
          <cell r="D5748">
            <v>30.77</v>
          </cell>
          <cell r="E5748">
            <v>20.99</v>
          </cell>
        </row>
        <row r="5749">
          <cell r="A5749" t="str">
            <v>84009</v>
          </cell>
          <cell r="B5749" t="str">
            <v>TERCA DE MASSARANDUBA APARELHADA 3"X3" PARA COBERTURA DE QUALQUER TIPO, INCLUSO FORNECIMENTO E COLOCACAO</v>
          </cell>
          <cell r="C5749" t="str">
            <v>M</v>
          </cell>
          <cell r="D5749">
            <v>41.1</v>
          </cell>
          <cell r="E5749">
            <v>28.04</v>
          </cell>
        </row>
        <row r="5750">
          <cell r="A5750" t="str">
            <v>84010</v>
          </cell>
          <cell r="B5750" t="str">
            <v>TERCA DE MASSARANDUBA SERRADA 3"X4.1/2" PARA COBERTURA DE QUALQUER TIPO, INCLUSO FORNECIMENTO E COLOCAÇÃO</v>
          </cell>
          <cell r="C5750" t="str">
            <v>M</v>
          </cell>
          <cell r="D5750">
            <v>40.43</v>
          </cell>
          <cell r="E5750">
            <v>27.58</v>
          </cell>
        </row>
        <row r="5751">
          <cell r="A5751" t="str">
            <v>84011</v>
          </cell>
          <cell r="B5751" t="str">
            <v>TERCA DE MASSARANDUBA APARELHADA 3"X4.1/2" PARA COBERTURA DE QUALQUERTIPO, INCLUSO FORNECIMENTO E COLOCACAO</v>
          </cell>
          <cell r="C5751" t="str">
            <v>M</v>
          </cell>
          <cell r="D5751">
            <v>60.52</v>
          </cell>
          <cell r="E5751">
            <v>41.29</v>
          </cell>
        </row>
        <row r="5752">
          <cell r="A5752" t="str">
            <v>84014</v>
          </cell>
          <cell r="B5752" t="str">
            <v>TERCA DE MASSARANDUBA APARELHADA 3"X6" PARA COBERTURA DE QUALQUER TIPO, INCLUSO FORNECIMENTO E COLOCACAO</v>
          </cell>
          <cell r="C5752" t="str">
            <v>M</v>
          </cell>
          <cell r="D5752">
            <v>77.88</v>
          </cell>
          <cell r="E5752">
            <v>53.13</v>
          </cell>
        </row>
        <row r="5753">
          <cell r="A5753" t="str">
            <v>84016</v>
          </cell>
          <cell r="B5753" t="str">
            <v>TERCA DE MASSARANDUBA SERRADA 3"X9" PARA COBERTURA DE QUALQUER TIPO, INCLUSO FORNECIMENTO E COLOCACAO</v>
          </cell>
          <cell r="C5753" t="str">
            <v>M</v>
          </cell>
          <cell r="D5753">
            <v>83.2</v>
          </cell>
          <cell r="E5753">
            <v>56.76</v>
          </cell>
        </row>
        <row r="5754">
          <cell r="A5754" t="str">
            <v>84018</v>
          </cell>
          <cell r="B5754" t="str">
            <v>TERCA DE MASSARANDUBA APARELHADA 3"X9" PARA COBERTURA DE QUALQUER TIPO, INCLUSO FORNECIMENTO E COLOCACAO</v>
          </cell>
          <cell r="C5754" t="str">
            <v>M</v>
          </cell>
          <cell r="D5754">
            <v>114.58</v>
          </cell>
          <cell r="E5754">
            <v>78.17</v>
          </cell>
        </row>
        <row r="5755">
          <cell r="A5755" t="str">
            <v>84029</v>
          </cell>
          <cell r="B5755" t="str">
            <v>RIPA DE MASSARANDUBA SERRADA 1,5X4 CM, INCLUSO FORNECIMENTO E COLOCACAO</v>
          </cell>
          <cell r="C5755" t="str">
            <v>M</v>
          </cell>
          <cell r="D5755">
            <v>12.18</v>
          </cell>
          <cell r="E5755">
            <v>8.31</v>
          </cell>
        </row>
        <row r="5756">
          <cell r="A5756" t="str">
            <v>84030</v>
          </cell>
          <cell r="B5756" t="str">
            <v>RIPA DE MASSARANDUBA APARELHADA 1,5X4 CM, INCLUSO FORNECIMENTO E COLOCACAO</v>
          </cell>
          <cell r="C5756" t="str">
            <v>M</v>
          </cell>
          <cell r="D5756">
            <v>6.85</v>
          </cell>
          <cell r="E5756">
            <v>4.67</v>
          </cell>
        </row>
        <row r="5757">
          <cell r="A5757" t="str">
            <v>84031</v>
          </cell>
          <cell r="B5757" t="str">
            <v>ESTRUTURA DE MADEIRA COM TESOURA, PARA VAOS DE 15 M E TELHA ONDULADA DE FIBROCIMENTO, ALUMINIO OU PLASTICA</v>
          </cell>
          <cell r="C5757" t="str">
            <v>M2</v>
          </cell>
          <cell r="D5757">
            <v>133.24</v>
          </cell>
          <cell r="E5757">
            <v>90.9</v>
          </cell>
        </row>
        <row r="5758">
          <cell r="A5758" t="str">
            <v>84032</v>
          </cell>
          <cell r="B5758" t="str">
            <v>MAO FRANCESA EXECUTADA COM MADEIRA NAO APARELHADA 5X6 CM, PARA BEIRAL</v>
          </cell>
          <cell r="C5758" t="str">
            <v>UN</v>
          </cell>
          <cell r="D5758">
            <v>55.36</v>
          </cell>
          <cell r="E5758">
            <v>37.770000000000003</v>
          </cell>
        </row>
        <row r="5759">
          <cell r="A5759" t="str">
            <v>72089</v>
          </cell>
          <cell r="B5759" t="str">
            <v>RECOLOCACAO DE TELHAS CERAMICAS TIPO FRANCESA, CONSIDERANDO REAPROVEITAMENTO DE MATERIAL</v>
          </cell>
          <cell r="C5759" t="str">
            <v>M2</v>
          </cell>
          <cell r="D5759">
            <v>10.39</v>
          </cell>
          <cell r="E5759">
            <v>7.09</v>
          </cell>
        </row>
        <row r="5760">
          <cell r="A5760" t="str">
            <v>72091</v>
          </cell>
          <cell r="B5760" t="str">
            <v>RECOLOCACAO DE TELHAS CERAMICAS TIPO PLAN, CONSIDERANDO REAPROVEITAMENTO DE MATERIAL</v>
          </cell>
          <cell r="C5760" t="str">
            <v>M2</v>
          </cell>
          <cell r="D5760">
            <v>35.549999999999997</v>
          </cell>
          <cell r="E5760">
            <v>24.25</v>
          </cell>
        </row>
        <row r="5761">
          <cell r="A5761" t="str">
            <v>72101</v>
          </cell>
          <cell r="B5761" t="str">
            <v>REVISAO GERAL DE TELHADOS DE TELHAS CERAMICAS</v>
          </cell>
          <cell r="C5761" t="str">
            <v>M2</v>
          </cell>
          <cell r="D5761">
            <v>6.21</v>
          </cell>
          <cell r="E5761">
            <v>4.24</v>
          </cell>
        </row>
        <row r="5762">
          <cell r="A5762" t="str">
            <v>72103</v>
          </cell>
          <cell r="B5762" t="str">
            <v>RECOLOCACAO DE CUMEEIRAS CERAMICAS COM ARGAMASSA TRACO 1:2:8 (CIMENTO,CAL E AREIA), CONSIDERANDO APROVEITAMENTO DO MATERIAL</v>
          </cell>
          <cell r="C5762" t="str">
            <v>M</v>
          </cell>
          <cell r="D5762">
            <v>18.28</v>
          </cell>
          <cell r="E5762">
            <v>12.47</v>
          </cell>
        </row>
        <row r="5763">
          <cell r="A5763" t="str">
            <v>73938/001</v>
          </cell>
          <cell r="B5763" t="str">
            <v>COBERTURA EM TELHA CERAMICA TIPO COLONIAL, COM ARGAMASSA TRACO 1:3 (CIMENTO E AREIA)</v>
          </cell>
          <cell r="C5763" t="str">
            <v>M2</v>
          </cell>
          <cell r="D5763">
            <v>117.07</v>
          </cell>
          <cell r="E5763">
            <v>79.87</v>
          </cell>
        </row>
        <row r="5764">
          <cell r="A5764" t="str">
            <v>73938/002</v>
          </cell>
          <cell r="B5764" t="str">
            <v>COBERTURA EM TELHA CERAMICA TIPO PLAN, EXCLUINDO MADEIRAMENTO</v>
          </cell>
          <cell r="C5764" t="str">
            <v>M2</v>
          </cell>
          <cell r="D5764">
            <v>90.75</v>
          </cell>
          <cell r="E5764">
            <v>61.91</v>
          </cell>
        </row>
        <row r="5765">
          <cell r="A5765" t="str">
            <v>73938/003</v>
          </cell>
          <cell r="B5765" t="str">
            <v>COBERTURA EM TELHA CERAMICA TIPO FRANCESA OU MARSELHA, EXCLUINDO MADEIRAMENTO</v>
          </cell>
          <cell r="C5765" t="str">
            <v>M2</v>
          </cell>
          <cell r="D5765">
            <v>84.03</v>
          </cell>
          <cell r="E5765">
            <v>57.33</v>
          </cell>
        </row>
        <row r="5766">
          <cell r="A5766" t="str">
            <v>73938/004</v>
          </cell>
          <cell r="B5766" t="str">
            <v>COBERTURA EM TELHA CERAMICA TIPO CANAL, COM ARGAMASSA TRACO 1:3 (CIMENTO E AREIA) E ARAME RECOZIDO</v>
          </cell>
          <cell r="C5766" t="str">
            <v>M2</v>
          </cell>
          <cell r="D5766">
            <v>89.96</v>
          </cell>
          <cell r="E5766">
            <v>61.37</v>
          </cell>
        </row>
        <row r="5767">
          <cell r="A5767" t="str">
            <v>73938/005</v>
          </cell>
          <cell r="B5767" t="str">
            <v>COBERTURA EM TELHA CERAMICA TIPO PAULISTA, COM ARGAMASSA TRACO 1:3 (CIMENTO E AREIA) E ARAME RECOZIDO</v>
          </cell>
          <cell r="C5767" t="str">
            <v>M2</v>
          </cell>
          <cell r="D5767">
            <v>105.79</v>
          </cell>
          <cell r="E5767">
            <v>72.17</v>
          </cell>
        </row>
        <row r="5768">
          <cell r="A5768" t="str">
            <v>73938/006</v>
          </cell>
          <cell r="B5768" t="str">
            <v>CORDAO DE ARREMATE EM BEIRAIS COM TELHA CERAMICA EMBOCADA TRACO 1:2:8(CIMENTO, CAL E AREIA)</v>
          </cell>
          <cell r="C5768" t="str">
            <v>M</v>
          </cell>
          <cell r="D5768">
            <v>25.49</v>
          </cell>
          <cell r="E5768">
            <v>17.39</v>
          </cell>
        </row>
        <row r="5769">
          <cell r="A5769" t="str">
            <v>73938/007</v>
          </cell>
          <cell r="B5769" t="str">
            <v>EMBOCAMENTO DE ULTIMA FIADA DE TELHA PLAN, COLONIAL OU PAULISTA, COM ARGAMASSA TRACO 1:2:8 (CIMENTO, CAL E AREIA)</v>
          </cell>
          <cell r="C5769" t="str">
            <v>M</v>
          </cell>
          <cell r="D5769">
            <v>11.52</v>
          </cell>
          <cell r="E5769">
            <v>7.86</v>
          </cell>
        </row>
        <row r="5770">
          <cell r="A5770" t="str">
            <v>76450/001</v>
          </cell>
          <cell r="B5770" t="str">
            <v>COBERTURA EM TELHA CERAMICA TIPO PAULISTINHA (TRAPEZOIDAL), COM ARGAMASSA TRACO 1:3 (CIMENTO E AREIA) E ARAME RECOZIDO</v>
          </cell>
          <cell r="C5770" t="str">
            <v>M2</v>
          </cell>
          <cell r="D5770">
            <v>109.06</v>
          </cell>
          <cell r="E5770">
            <v>74.400000000000006</v>
          </cell>
        </row>
        <row r="5771">
          <cell r="A5771" t="str">
            <v>84033</v>
          </cell>
          <cell r="B5771" t="str">
            <v>COBERTURA COM TELHA COLONIAL, EXCLUINDO MADEIRAMENTO</v>
          </cell>
          <cell r="C5771" t="str">
            <v>M2</v>
          </cell>
          <cell r="D5771">
            <v>74.89</v>
          </cell>
          <cell r="E5771">
            <v>51.09</v>
          </cell>
        </row>
        <row r="5772">
          <cell r="A5772" t="str">
            <v>72092</v>
          </cell>
          <cell r="B5772" t="str">
            <v>RECOLOCACAO DE TELHAS ONDULADAS COM MASSA PARA VEDACAO, CONSIDERANDO REAPROVEITAMENTO DE MATERIAL</v>
          </cell>
          <cell r="C5772" t="str">
            <v>M2</v>
          </cell>
          <cell r="D5772">
            <v>10.08</v>
          </cell>
          <cell r="E5772">
            <v>6.88</v>
          </cell>
        </row>
        <row r="5773">
          <cell r="A5773" t="str">
            <v>72093</v>
          </cell>
          <cell r="B5773" t="str">
            <v>RECOLOCAÇÃO DE TELHA DE FIBROCIMENTO ESTRUTURAL LARGURA ÚTIL 49CM OU 44CM, CONSIDERANDO O REAPROVEITAMENTO DO MATERIAL A EXCEÇÃO DO CONJUNTO DE ARRUELAS DE VEDAÇÃO</v>
          </cell>
          <cell r="C5773" t="str">
            <v>M2</v>
          </cell>
          <cell r="D5773">
            <v>9.9499999999999993</v>
          </cell>
          <cell r="E5773">
            <v>6.79</v>
          </cell>
        </row>
        <row r="5774">
          <cell r="A5774" t="str">
            <v>72094</v>
          </cell>
          <cell r="B5774" t="str">
            <v>RECOLOCAÇÃO DE TELHA DE FIBROCIMENTO ESTRUTURAL LARGURA ÚTIL 90CM, CONSIDERANDO O REAPROVEITAMENTO DO MATERIAL A EXCEÇÃO DO CONJUNTO DE ARRUELAS DE VEDAÇÃO</v>
          </cell>
          <cell r="C5774" t="str">
            <v>M2</v>
          </cell>
          <cell r="D5774">
            <v>9.84</v>
          </cell>
          <cell r="E5774">
            <v>6.71</v>
          </cell>
        </row>
        <row r="5775">
          <cell r="A5775" t="str">
            <v>73633</v>
          </cell>
          <cell r="B5775" t="str">
            <v>COBERTURA COM TELHA DE FIBROCIMENTO ESTRUTURAL LARGURA UTIL 90CM, INCLUSO ACESSORIOS DE FIXACAO E VEDACAO</v>
          </cell>
          <cell r="C5775" t="str">
            <v>M2</v>
          </cell>
          <cell r="D5775">
            <v>83.86</v>
          </cell>
          <cell r="E5775">
            <v>57.21</v>
          </cell>
        </row>
        <row r="5776">
          <cell r="A5776" t="str">
            <v>73634</v>
          </cell>
          <cell r="B5776" t="str">
            <v>COBERTURA COM TELHA DE FIBROCIMENTO ESTRUTURAL LARGURA ÚTIL 49CM OU 44CM, INCLUSO ACESSÓRIOS DE FIXAÇÃO E VEDAÇÃO, EXCLUINDO MADEIRAMENTO</v>
          </cell>
          <cell r="C5776" t="str">
            <v>M2</v>
          </cell>
          <cell r="D5776">
            <v>118.13</v>
          </cell>
          <cell r="E5776">
            <v>80.59</v>
          </cell>
        </row>
        <row r="5777">
          <cell r="A5777" t="str">
            <v>74088/001</v>
          </cell>
          <cell r="B5777" t="str">
            <v>TELHAMENTO COM TELHA DE FIBROCIMENTO ONDULADA, ESPESSURA 6MM, INCLUSOJUNTAS DE VEDACAO E ACESSORIOS DE FIXACAO, EXCLUINDO MADEIRAMENTO</v>
          </cell>
          <cell r="C5777" t="str">
            <v>M2</v>
          </cell>
          <cell r="D5777">
            <v>38.83</v>
          </cell>
          <cell r="E5777">
            <v>26.49</v>
          </cell>
        </row>
        <row r="5778">
          <cell r="A5778" t="str">
            <v>84035</v>
          </cell>
          <cell r="B5778" t="str">
            <v>COBERTURA COM TELHA DE FIBROCIMENTO ONDULADA, ESPESSURA 8 MM, INCLUINDO ACESSORIOS, EXCLUINDO MADEIRAMENTO</v>
          </cell>
          <cell r="C5778" t="str">
            <v>M2</v>
          </cell>
          <cell r="D5778">
            <v>70.48</v>
          </cell>
          <cell r="E5778">
            <v>48.08</v>
          </cell>
        </row>
        <row r="5779">
          <cell r="A5779" t="str">
            <v>84036</v>
          </cell>
          <cell r="B5779" t="str">
            <v>COBERTURA COM TELHA DE FIBROCIMENTO ONDULADA, ESPESSURA 4 MM, INCLUSOSACESSORIOS DE FIXACAO, EXCLUINDO MADEIRAMENTO</v>
          </cell>
          <cell r="C5779" t="str">
            <v>M2</v>
          </cell>
          <cell r="D5779">
            <v>36.32</v>
          </cell>
          <cell r="E5779">
            <v>24.78</v>
          </cell>
        </row>
        <row r="5780">
          <cell r="A5780" t="str">
            <v>84037</v>
          </cell>
          <cell r="B5780" t="str">
            <v>COBERTURA COM TELHA DE FIBROCIMENTO ONDULADA, ESPESSURA 6 MM, COM CUMEEIRA UNIVERSAL, INCLUSAS JUNTAS DE DILATACAO E ACESSORIOS DE FIXACAO,EXCLUINDO MADEIRAMENTO</v>
          </cell>
          <cell r="C5780" t="str">
            <v>M2</v>
          </cell>
          <cell r="D5780">
            <v>57.86</v>
          </cell>
          <cell r="E5780">
            <v>39.47</v>
          </cell>
        </row>
        <row r="5781">
          <cell r="A5781" t="str">
            <v>73866/001</v>
          </cell>
          <cell r="B5781" t="str">
            <v>ESTRUTURA PARA COBERTURA TIPO FINK, EM ALUMINIO ANODIZADO, VAO DE 20M,ESPACAMENTO DAS TESOURAS DE 5M ATE 6,5M</v>
          </cell>
          <cell r="C5781" t="str">
            <v>M2</v>
          </cell>
          <cell r="D5781">
            <v>706.22</v>
          </cell>
          <cell r="E5781">
            <v>481.8</v>
          </cell>
        </row>
        <row r="5782">
          <cell r="A5782" t="str">
            <v>73866/002</v>
          </cell>
          <cell r="B5782" t="str">
            <v>ESTRUTURA PARA COBERTURA TIPO FINK, EM ALUMINIO ANODIZADO, VAO DE 30M,ESPACAMENTO DAS TESOURAS DE 5M ATE 6,5M</v>
          </cell>
          <cell r="C5782" t="str">
            <v>M2</v>
          </cell>
          <cell r="D5782">
            <v>741.34</v>
          </cell>
          <cell r="E5782">
            <v>505.76</v>
          </cell>
        </row>
        <row r="5783">
          <cell r="A5783" t="str">
            <v>73866/003</v>
          </cell>
          <cell r="B5783" t="str">
            <v>ESTRUTURA PARA COBERTURA TIPO FINK, EM ALUMINIO ANODIZADO, VAO DE 40M,ESPACAMENTO DAS TESOURAS DE 5M ATE 6,5M</v>
          </cell>
          <cell r="C5783" t="str">
            <v>M2</v>
          </cell>
          <cell r="D5783">
            <v>775</v>
          </cell>
          <cell r="E5783">
            <v>528.72</v>
          </cell>
        </row>
        <row r="5784">
          <cell r="A5784" t="str">
            <v>73866/004</v>
          </cell>
          <cell r="B5784" t="str">
            <v>ESTRUTURA PARA COBERTURA EM ARCO, EM ALUMINIO ANODIZADO, VAO DE 20M, ESPACAMENTO DE 5M ATE 6,5M</v>
          </cell>
          <cell r="C5784" t="str">
            <v>M2</v>
          </cell>
          <cell r="D5784">
            <v>646.32000000000005</v>
          </cell>
          <cell r="E5784">
            <v>440.93</v>
          </cell>
        </row>
        <row r="5785">
          <cell r="A5785" t="str">
            <v>73866/005</v>
          </cell>
          <cell r="B5785" t="str">
            <v>ESTRUTURA PARA COBERTURA EM ARCO, EM ALUMINIO ANODIZADO, VAO DE 30M, ESPACAMENTO DE 5M ATE 6,5M</v>
          </cell>
          <cell r="C5785" t="str">
            <v>M2</v>
          </cell>
          <cell r="D5785">
            <v>687.25</v>
          </cell>
          <cell r="E5785">
            <v>468.86</v>
          </cell>
        </row>
        <row r="5786">
          <cell r="A5786" t="str">
            <v>73866/006</v>
          </cell>
          <cell r="B5786" t="str">
            <v>ESTRUTURA PARA COBERTURA EM ARCO, EM ALUMINIO ANODIZADO, VAO DE 40M, ESPACAMENTO DE 5M ATE 6,5M</v>
          </cell>
          <cell r="C5786" t="str">
            <v>M2</v>
          </cell>
          <cell r="D5786">
            <v>720.97</v>
          </cell>
          <cell r="E5786">
            <v>491.86</v>
          </cell>
        </row>
        <row r="5787">
          <cell r="A5787" t="str">
            <v>73866/007</v>
          </cell>
          <cell r="B5787" t="str">
            <v>ESTRUTURA PARA COBERTURA TIPO SHED, EM ALUMINIO ANODIZADO, VAO DE 20M,ESPACAMENTO DAS TESOURAS DE 5M ATE 6,5M</v>
          </cell>
          <cell r="C5787" t="str">
            <v>M2</v>
          </cell>
          <cell r="D5787">
            <v>773.27</v>
          </cell>
          <cell r="E5787">
            <v>527.54</v>
          </cell>
        </row>
        <row r="5788">
          <cell r="A5788" t="str">
            <v>73866/008</v>
          </cell>
          <cell r="B5788" t="str">
            <v>ESTRUTURA PARA COBERTURA TIPO SHED, EM ALUMINIO ANODIZADO, VAO DE 30M,ESPACAMENTO DAS TESOURAS DE 5M ATE 6,5M</v>
          </cell>
          <cell r="C5788" t="str">
            <v>M2</v>
          </cell>
          <cell r="D5788">
            <v>932.54</v>
          </cell>
          <cell r="E5788">
            <v>636.20000000000005</v>
          </cell>
        </row>
        <row r="5789">
          <cell r="A5789" t="str">
            <v>73866/009</v>
          </cell>
          <cell r="B5789" t="str">
            <v>ESTRUTURA PARA COBERTURA TIPO SHED, EM ALUMINIO ANODIZADO, VAO DE 40M,ESPACAMENTO DAS TESOURAS DE 5M ATE 6,5M</v>
          </cell>
          <cell r="C5789" t="str">
            <v>M2</v>
          </cell>
          <cell r="D5789">
            <v>967.13</v>
          </cell>
          <cell r="E5789">
            <v>659.8</v>
          </cell>
        </row>
        <row r="5790">
          <cell r="A5790" t="str">
            <v>73867/001</v>
          </cell>
          <cell r="B5790" t="str">
            <v>ESTRUTURA TIPO ESPACIAL EM ALUMINIO ANODIZADO, VAO DE 20M</v>
          </cell>
          <cell r="C5790" t="str">
            <v>M2</v>
          </cell>
          <cell r="D5790">
            <v>315.51</v>
          </cell>
          <cell r="E5790">
            <v>215.25</v>
          </cell>
        </row>
        <row r="5791">
          <cell r="A5791" t="str">
            <v>73867/002</v>
          </cell>
          <cell r="B5791" t="str">
            <v>ESTRUTURA TIPO ESPACIAL EM ALUMINIO ANODIZADO, VAO DE 30M</v>
          </cell>
          <cell r="C5791" t="str">
            <v>M2</v>
          </cell>
          <cell r="D5791">
            <v>352.8</v>
          </cell>
          <cell r="E5791">
            <v>240.69</v>
          </cell>
        </row>
        <row r="5792">
          <cell r="A5792" t="str">
            <v>73867/003</v>
          </cell>
          <cell r="B5792" t="str">
            <v>ESTRUTURA TIPO ESPACIAL EM ALUMINIO ANODIZADO, VAO DE 40M</v>
          </cell>
          <cell r="C5792" t="str">
            <v>M2</v>
          </cell>
          <cell r="D5792">
            <v>435.68</v>
          </cell>
          <cell r="E5792">
            <v>297.23</v>
          </cell>
        </row>
        <row r="5793">
          <cell r="A5793" t="str">
            <v>73867/004</v>
          </cell>
          <cell r="B5793" t="str">
            <v>ESTRUTURA TIPO ESPACIAL EM ALUMINIO ANODIZADO, VAO DE 50M</v>
          </cell>
          <cell r="C5793" t="str">
            <v>M2</v>
          </cell>
          <cell r="D5793">
            <v>452.24</v>
          </cell>
          <cell r="E5793">
            <v>308.52999999999997</v>
          </cell>
        </row>
        <row r="5794">
          <cell r="A5794" t="str">
            <v>75220</v>
          </cell>
          <cell r="B5794" t="str">
            <v>CUMEEIRA EM PERFIL ONDULADO DE ALUMÍNIO</v>
          </cell>
          <cell r="C5794" t="str">
            <v>M</v>
          </cell>
          <cell r="D5794">
            <v>50.12</v>
          </cell>
          <cell r="E5794">
            <v>34.19</v>
          </cell>
        </row>
        <row r="5795">
          <cell r="A5795" t="str">
            <v>75381/001</v>
          </cell>
          <cell r="B5795" t="str">
            <v>COBERTURA COM TELHA  DE CHAPA DE AÇO ZINCADO, ONDULADA, ESPESSURA DE 0,5MM</v>
          </cell>
          <cell r="C5795" t="str">
            <v>M2</v>
          </cell>
          <cell r="D5795">
            <v>46.89</v>
          </cell>
          <cell r="E5795">
            <v>31.99</v>
          </cell>
        </row>
        <row r="5796">
          <cell r="A5796" t="str">
            <v>84038</v>
          </cell>
          <cell r="B5796" t="str">
            <v>COBERTURA COM TELHA ONDULADA DE ALUMINIO, ESPESSURA DE 5 MM</v>
          </cell>
          <cell r="C5796" t="str">
            <v>M2</v>
          </cell>
          <cell r="D5796">
            <v>59.56</v>
          </cell>
          <cell r="E5796">
            <v>40.630000000000003</v>
          </cell>
        </row>
        <row r="5797">
          <cell r="A5797" t="str">
            <v>84039</v>
          </cell>
          <cell r="B5797" t="str">
            <v>COBERTURA COM TELHA ONDULADA DE ALUMINIO, ESPESSURA DE 7 MM</v>
          </cell>
          <cell r="C5797" t="str">
            <v>M2</v>
          </cell>
          <cell r="D5797">
            <v>80.72</v>
          </cell>
          <cell r="E5797">
            <v>55.07</v>
          </cell>
        </row>
        <row r="5798">
          <cell r="A5798" t="str">
            <v>84040</v>
          </cell>
          <cell r="B5798" t="str">
            <v>COBERTURA COM TELHA DE ACO ZINCADO, TRAPEZOIDAL, ESPESSURA DE 0,5 MM,INCLUINDO ACESSORIOS</v>
          </cell>
          <cell r="C5798" t="str">
            <v>M2</v>
          </cell>
          <cell r="D5798">
            <v>41.94</v>
          </cell>
          <cell r="E5798">
            <v>28.61</v>
          </cell>
        </row>
        <row r="5799">
          <cell r="A5799" t="str">
            <v>72076</v>
          </cell>
          <cell r="B5799" t="str">
            <v>ESTRUTURA DE MADEIRA, SEGUNDA QUALIDADE, SERRADA, NAO APARELHADA, PARATELHAS CERAMICAS</v>
          </cell>
          <cell r="C5799" t="str">
            <v>M2</v>
          </cell>
          <cell r="D5799">
            <v>86.26</v>
          </cell>
          <cell r="E5799">
            <v>58.85</v>
          </cell>
        </row>
        <row r="5800">
          <cell r="A5800" t="str">
            <v>72077</v>
          </cell>
          <cell r="B5800" t="str">
            <v>ESTRUTURA DE MADEIRA DE LEI, PRIMEIRA QUALIDADE, SERRADA, NAO APARELHADA, PARA TELHAS CERAMICAS, VAOS DE ATE 7M</v>
          </cell>
          <cell r="C5800" t="str">
            <v>M2</v>
          </cell>
          <cell r="D5800">
            <v>125.11</v>
          </cell>
          <cell r="E5800">
            <v>85.35</v>
          </cell>
        </row>
        <row r="5801">
          <cell r="A5801" t="str">
            <v>72078</v>
          </cell>
          <cell r="B5801" t="str">
            <v>ESTRUTURA DE MADEIRA DE LEI PRIMEIRA QUALIDADE, SERRADA, NAO APARELHADA, PARA TELHAS CERAMICAS, VAOS DE 7M ATE 10 M</v>
          </cell>
          <cell r="C5801" t="str">
            <v>M2</v>
          </cell>
          <cell r="D5801">
            <v>145.94999999999999</v>
          </cell>
          <cell r="E5801">
            <v>99.57</v>
          </cell>
        </row>
        <row r="5802">
          <cell r="A5802" t="str">
            <v>72079</v>
          </cell>
          <cell r="B5802" t="str">
            <v>ESTRUTURA DE MADEIRA DE LEI PRIMEIRA QUALIDADE, SERRADA, NAO APARELHADA, PARA TELHAS CERAMICAS, VAOS DE 10M ATE 13M</v>
          </cell>
          <cell r="C5802" t="str">
            <v>M2</v>
          </cell>
          <cell r="D5802">
            <v>157.12</v>
          </cell>
          <cell r="E5802">
            <v>107.19</v>
          </cell>
        </row>
        <row r="5803">
          <cell r="A5803" t="str">
            <v>72080</v>
          </cell>
          <cell r="B5803" t="str">
            <v>ESTRUTURA DE MADEIRA DE LEI PRIMEIRA QUALIDADE, SERRADA, NAO APARELHADA, PARA TELHAS CERAMICAS, VAOS DE 13M ATE 18M</v>
          </cell>
          <cell r="C5803" t="str">
            <v>M2</v>
          </cell>
          <cell r="D5803">
            <v>181.17</v>
          </cell>
          <cell r="E5803">
            <v>123.6</v>
          </cell>
        </row>
        <row r="5804">
          <cell r="A5804" t="str">
            <v>72081</v>
          </cell>
          <cell r="B5804" t="str">
            <v>ESTRUTURA DE MADEIRA DE LEI PRIMEIRA QUALIDADE, SERRADA, NAO APARELHADA, PARA TELHAS ONDULADAS, VAOS ATE 7M</v>
          </cell>
          <cell r="C5804" t="str">
            <v>M2</v>
          </cell>
          <cell r="D5804">
            <v>84.97</v>
          </cell>
          <cell r="E5804">
            <v>57.97</v>
          </cell>
        </row>
        <row r="5805">
          <cell r="A5805" t="str">
            <v>72082</v>
          </cell>
          <cell r="B5805" t="str">
            <v>ESTRUTURA DE MADEIRA DE LEI PRIMEIRA QUALIDADE, SERRADA, NAO APARELHADA, PARA TELHAS ONDULADAS, VAOS DE 7M ATE 10M</v>
          </cell>
          <cell r="C5805" t="str">
            <v>M2</v>
          </cell>
          <cell r="D5805">
            <v>93.17</v>
          </cell>
          <cell r="E5805">
            <v>63.56</v>
          </cell>
        </row>
        <row r="5806">
          <cell r="A5806" t="str">
            <v>72083</v>
          </cell>
          <cell r="B5806" t="str">
            <v>ESTRUTURA DE MADEIRA DE LEI PRIMEIRA QUALIDADE, SERRADA, NAO APARELHADA, PARA TELHAS ONDULADAS, VAOS DE 10M ATE 13M</v>
          </cell>
          <cell r="C5806" t="str">
            <v>M2</v>
          </cell>
          <cell r="D5806">
            <v>110.07</v>
          </cell>
          <cell r="E5806">
            <v>75.09</v>
          </cell>
        </row>
        <row r="5807">
          <cell r="A5807" t="str">
            <v>72084</v>
          </cell>
          <cell r="B5807" t="str">
            <v>ESTRUTURA DE MADEIRA DE LEI PRIMEIRA QUALIDADE, SERRADA, NAO APARELHADA, PARA TELHAS ONDULADAS, VAOS DE 13M ATE 18M</v>
          </cell>
          <cell r="C5807" t="str">
            <v>M2</v>
          </cell>
          <cell r="D5807">
            <v>131.09</v>
          </cell>
          <cell r="E5807">
            <v>89.43</v>
          </cell>
        </row>
        <row r="5808">
          <cell r="A5808" t="str">
            <v>84041</v>
          </cell>
          <cell r="B5808" t="str">
            <v>COBERTURA COM TELHA PLASTICA TRANSPARENTE INCLUSIVE FIXACAO</v>
          </cell>
          <cell r="C5808" t="str">
            <v>M2</v>
          </cell>
          <cell r="D5808">
            <v>42.87</v>
          </cell>
          <cell r="E5808">
            <v>29.25</v>
          </cell>
        </row>
        <row r="5809">
          <cell r="A5809" t="str">
            <v>6058</v>
          </cell>
          <cell r="B5809" t="str">
            <v>CUMEEIRA COM TELHA CERAMICA EMBOCADA COM ARGAMASSA TRACO 1:2:8 (CIMENTO, CAL E AREIA)</v>
          </cell>
          <cell r="C5809" t="str">
            <v>M</v>
          </cell>
          <cell r="D5809">
            <v>36.69</v>
          </cell>
          <cell r="E5809">
            <v>25.03</v>
          </cell>
        </row>
        <row r="5810">
          <cell r="A5810" t="str">
            <v>73930/001</v>
          </cell>
          <cell r="B5810" t="str">
            <v>CORDAO DE ARREMATE COM TELHA CERAMICA TIPO CANAL EMBOCADA COM ARGAMASSA TRACO 1:3 (CIMENTO E AREIA)</v>
          </cell>
          <cell r="C5810" t="str">
            <v>M</v>
          </cell>
          <cell r="D5810">
            <v>22.24</v>
          </cell>
          <cell r="E5810">
            <v>15.17</v>
          </cell>
        </row>
        <row r="5811">
          <cell r="A5811" t="str">
            <v>73744/001</v>
          </cell>
          <cell r="B5811" t="str">
            <v>CUMEEIRA PARA TELHA DE FIBROCIMENTO ESTRUTURAL, INCLUSO ACESSORIOS PARA FIXACAO E VEDACAO</v>
          </cell>
          <cell r="C5811" t="str">
            <v>M</v>
          </cell>
          <cell r="D5811">
            <v>146.30000000000001</v>
          </cell>
          <cell r="E5811">
            <v>99.81</v>
          </cell>
        </row>
        <row r="5812">
          <cell r="A5812" t="str">
            <v>74045/001</v>
          </cell>
          <cell r="B5812" t="str">
            <v>CUMEEIRA UNIVERSAL PARA TELHA DE FIBROCIMENTO ONDULADA ESPESSURA 6 MM,INCLUSO JUNTAS DE VEDACAO E ACESSORIOS DE FIXACAO</v>
          </cell>
          <cell r="C5812" t="str">
            <v>M</v>
          </cell>
          <cell r="D5812">
            <v>69.63</v>
          </cell>
          <cell r="E5812">
            <v>47.5</v>
          </cell>
        </row>
        <row r="5813">
          <cell r="A5813" t="str">
            <v>74045/002</v>
          </cell>
          <cell r="B5813" t="str">
            <v>CUMEEIRA TIPO SHED PARA TELHA DE FIBROCIMENTO ONDULADA, INCLUSO JUNTASDE VEDACAO E ACESSORIOS DE FIXACAO</v>
          </cell>
          <cell r="C5813" t="str">
            <v>M</v>
          </cell>
          <cell r="D5813">
            <v>58.13</v>
          </cell>
          <cell r="E5813">
            <v>39.659999999999997</v>
          </cell>
        </row>
        <row r="5814">
          <cell r="A5814" t="str">
            <v>84042</v>
          </cell>
          <cell r="B5814" t="str">
            <v>CALHA DE CONCRETO, 40X15 CM ESPESSURA DE 8 CM, PREPARADO EM BETONEIRAE CIMENTADO LISO EXECUTADO COM ARGAMASSA TRACO 1:4 (CIMENTO E AREIA MEDIA NAO PENEIRADA), PREPARO MANUAL</v>
          </cell>
          <cell r="C5814" t="str">
            <v>M</v>
          </cell>
          <cell r="D5814">
            <v>164.39</v>
          </cell>
          <cell r="E5814">
            <v>112.15</v>
          </cell>
        </row>
        <row r="5815">
          <cell r="A5815" t="str">
            <v>84043</v>
          </cell>
          <cell r="B5815" t="str">
            <v>CALHA DE CONCRETO, 30X15 CM, ESPESSURA 8 CM PREPARADA EM BETONEIRA COMCIMENTADO LISO EXECUTADO COM ARGAMASSA TRACO 1:4 (CIMENTO E AREIA MEDIA NAO PENEIRADA), PREPARO MANUAL</v>
          </cell>
          <cell r="C5815" t="str">
            <v>M</v>
          </cell>
          <cell r="D5815">
            <v>148.62</v>
          </cell>
          <cell r="E5815">
            <v>101.39</v>
          </cell>
        </row>
        <row r="5816">
          <cell r="A5816" t="str">
            <v>84044</v>
          </cell>
          <cell r="B5816" t="str">
            <v>CALHA DE BEIRAL, SEMICIRCULAR DE PVC, DIAMETRO 125 MM, INCLUINDO CABECEIRAS, EMENDAS, BOCAIS, SUPORTES E VEDACOES, EXCLUINDO CONDUTORES - FORNECIMENTO E COLOCACAO</v>
          </cell>
          <cell r="C5816" t="str">
            <v>M</v>
          </cell>
          <cell r="D5816">
            <v>66.8</v>
          </cell>
          <cell r="E5816">
            <v>45.57</v>
          </cell>
        </row>
        <row r="5817">
          <cell r="A5817" t="str">
            <v>84045</v>
          </cell>
          <cell r="B5817" t="str">
            <v>CONDUTOR PARA CALHA DE BEIRAL, DE PVC, DIAMETRO 88 MM, INCLUINDO CONEXOES E BRACADEIRAS - FORNECIMENTO E COLOCACAO</v>
          </cell>
          <cell r="C5817" t="str">
            <v>M</v>
          </cell>
          <cell r="D5817">
            <v>35.44</v>
          </cell>
          <cell r="E5817">
            <v>24.18</v>
          </cell>
        </row>
        <row r="5818">
          <cell r="A5818" t="str">
            <v>72104</v>
          </cell>
          <cell r="B5818" t="str">
            <v>CALHA EM CHAPA DE ACO GALVANIZADO NUMERO 24, DESENVOLVIMENTO DE 33CM</v>
          </cell>
          <cell r="C5818" t="str">
            <v>M</v>
          </cell>
          <cell r="D5818">
            <v>40.22</v>
          </cell>
          <cell r="E5818">
            <v>27.44</v>
          </cell>
        </row>
        <row r="5819">
          <cell r="A5819" t="str">
            <v>72105</v>
          </cell>
          <cell r="B5819" t="str">
            <v>CALHA EM CHAPA DE ACO GALVANIZADO NUMERO 24, DESENVOLVIMENTO DE 50CM</v>
          </cell>
          <cell r="C5819" t="str">
            <v>M</v>
          </cell>
          <cell r="D5819">
            <v>60.39</v>
          </cell>
          <cell r="E5819">
            <v>41.2</v>
          </cell>
        </row>
        <row r="5820">
          <cell r="A5820" t="str">
            <v>84046</v>
          </cell>
          <cell r="B5820" t="str">
            <v>CALHA DE CHAPA GALVANIZADA NUMERO 26, COM DESENVOLVIMENTO DE 10 CM</v>
          </cell>
          <cell r="C5820" t="str">
            <v>M</v>
          </cell>
          <cell r="D5820">
            <v>14.5</v>
          </cell>
          <cell r="E5820">
            <v>9.89</v>
          </cell>
        </row>
        <row r="5821">
          <cell r="A5821" t="str">
            <v>72106</v>
          </cell>
          <cell r="B5821" t="str">
            <v>RUFO EM CHAPA DE ACO GALVANIZADO NUMERO 24, DESENVOLVIMENTO DE 16CM</v>
          </cell>
          <cell r="C5821" t="str">
            <v>M</v>
          </cell>
          <cell r="D5821">
            <v>25.86</v>
          </cell>
          <cell r="E5821">
            <v>17.64</v>
          </cell>
        </row>
        <row r="5822">
          <cell r="A5822" t="str">
            <v>72107</v>
          </cell>
          <cell r="B5822" t="str">
            <v>RUFO EM CHAPA DE ACO GALVANIZADO NUMERO 24, DESENVOLVIMENTO DE 25CM</v>
          </cell>
          <cell r="C5822" t="str">
            <v>M</v>
          </cell>
          <cell r="D5822">
            <v>31.47</v>
          </cell>
          <cell r="E5822">
            <v>21.47</v>
          </cell>
        </row>
        <row r="5823">
          <cell r="A5823" t="str">
            <v>73868/001</v>
          </cell>
          <cell r="B5823" t="str">
            <v>RUFO EM FIBROCIMENTO, INCLUSO ACESSORIOS DE FIXACAO E VEDACAO</v>
          </cell>
          <cell r="C5823" t="str">
            <v>M</v>
          </cell>
          <cell r="D5823">
            <v>39.4</v>
          </cell>
          <cell r="E5823">
            <v>26.88</v>
          </cell>
        </row>
        <row r="5824">
          <cell r="A5824" t="str">
            <v>68058</v>
          </cell>
          <cell r="B5824" t="str">
            <v>RUFO EM CONCRETO ARMADO, LARGURA 40CM E ESPESSURA 7CM</v>
          </cell>
          <cell r="C5824" t="str">
            <v>M</v>
          </cell>
          <cell r="D5824">
            <v>85.37</v>
          </cell>
          <cell r="E5824">
            <v>58.24</v>
          </cell>
        </row>
        <row r="5825">
          <cell r="A5825" t="str">
            <v>74098/001</v>
          </cell>
          <cell r="B5825" t="str">
            <v>RUFO EM CONCRETO ARMADO, LARGURA 40CM, ESPESSURA 3CM</v>
          </cell>
          <cell r="C5825" t="str">
            <v>M</v>
          </cell>
          <cell r="D5825">
            <v>33.04</v>
          </cell>
          <cell r="E5825">
            <v>22.54</v>
          </cell>
        </row>
        <row r="5826">
          <cell r="A5826" t="str">
            <v>41619</v>
          </cell>
          <cell r="B5826" t="str">
            <v>COBERTURA COM TELHA DE FIBRA DE VIDRO ONDULADA COLORIDA, ESPESSURA 6MM, INCLUSOS ACESSORIOS DE FIXACAO</v>
          </cell>
          <cell r="C5826" t="str">
            <v>M2</v>
          </cell>
          <cell r="D5826">
            <v>44.27</v>
          </cell>
          <cell r="E5826">
            <v>30.2</v>
          </cell>
        </row>
        <row r="5827">
          <cell r="A5827" t="str">
            <v>72110</v>
          </cell>
          <cell r="B5827" t="str">
            <v>ESTRUTURA METALICA EM TESOURAS OU TRELICAS, VAO LIVRE DE 12M, FORNECIMENTO E MONTAGEM, NAO SENDO CONSIDERADOS OS FECHAMENTOS METALICOS, AS COLUNAS, OS SERVICOS GERAIS EM ALVENARIA E CONCRETO, AS TELHAS DE COBERTURA E A PINTURA DE ACABAMENTO</v>
          </cell>
          <cell r="C5827" t="str">
            <v>M2</v>
          </cell>
          <cell r="D5827">
            <v>95.88</v>
          </cell>
          <cell r="E5827">
            <v>65.41</v>
          </cell>
        </row>
        <row r="5828">
          <cell r="A5828" t="str">
            <v>72111</v>
          </cell>
          <cell r="B5828" t="str">
            <v>ESTRUTURA METALICA EM TESOURAS OU TRELICAS, VAO LIVRE DE 15M, FORNECIMENTO E MONTAGEM, NAO SENDO CONSIDERADOS OS FECHAMENTOS METALICOS, AS COLUNAS, OS SERVICOS GERAIS EM ALVENARIA E CONCRETO, AS TELHAS DE COBERTURA E A PINTURA DE ACABAMENTO</v>
          </cell>
          <cell r="C5828" t="str">
            <v>M2</v>
          </cell>
          <cell r="D5828">
            <v>104.64</v>
          </cell>
          <cell r="E5828">
            <v>71.39</v>
          </cell>
        </row>
        <row r="5829">
          <cell r="A5829" t="str">
            <v>72112</v>
          </cell>
          <cell r="B5829" t="str">
            <v>ESTRUTURA METALICA EM TESOURAS OU TRELICAS, VAO LIVRE DE 20M, FORNECIMENTO E MONTAGEM, NAO SENDO CONSIDERADOS OS FECHAMENTOS METALICOS, AS COLUNAS, OS SERVICOS GERAIS EM ALVENARIA E CONCRETO, AS TELHAS DE COBERTURA E A PINTURA DE ACABAMENTO</v>
          </cell>
          <cell r="C5829" t="str">
            <v>M2</v>
          </cell>
          <cell r="D5829">
            <v>113.41</v>
          </cell>
          <cell r="E5829">
            <v>77.37</v>
          </cell>
        </row>
        <row r="5830">
          <cell r="A5830" t="str">
            <v>72113</v>
          </cell>
          <cell r="B5830" t="str">
            <v>ESTRUTURA METALICA EM TESOURAS OU TRELICAS, VAO LIVRE DE 25M, FORNECIMENTO E MONTAGEM, NAO SENDO CONSIDERADOS OS FECHAMENTOS METALICOS, AS COLUNAS, OS SERVICOS GERAIS EM ALVENARIA E CONCRETO, AS TELHAS DE COBERTURA E A PINTURA DE ACABAMENTO</v>
          </cell>
          <cell r="C5830" t="str">
            <v>M2</v>
          </cell>
          <cell r="D5830">
            <v>127.6</v>
          </cell>
          <cell r="E5830">
            <v>87.05</v>
          </cell>
        </row>
        <row r="5831">
          <cell r="A5831" t="str">
            <v>72114</v>
          </cell>
          <cell r="B5831" t="str">
            <v>ESTRUTURA METALICA EM TESOURAS OU TRELICAS, VAO LIVRE DE 30M, FORNECIM</v>
          </cell>
          <cell r="C5831" t="str">
            <v>M2</v>
          </cell>
          <cell r="D5831">
            <v>141.77000000000001</v>
          </cell>
          <cell r="E5831">
            <v>96.72</v>
          </cell>
        </row>
        <row r="5832">
          <cell r="A5832" t="str">
            <v>84047</v>
          </cell>
          <cell r="B5832" t="str">
            <v>COBERTURA EM TELHA DE VIDRO TIPO FRANCESA</v>
          </cell>
          <cell r="C5832" t="str">
            <v>M2</v>
          </cell>
          <cell r="D5832">
            <v>684.46</v>
          </cell>
          <cell r="E5832">
            <v>466.95</v>
          </cell>
        </row>
        <row r="5833">
          <cell r="A5833" t="str">
            <v>73891/001</v>
          </cell>
          <cell r="B5833" t="str">
            <v>ESGOTAMENTO COM MOTO-BOMBA AUTOESCOVANTE</v>
          </cell>
          <cell r="C5833" t="str">
            <v>H</v>
          </cell>
          <cell r="D5833">
            <v>7.92</v>
          </cell>
          <cell r="E5833">
            <v>5.4</v>
          </cell>
        </row>
        <row r="5834">
          <cell r="A5834" t="str">
            <v>73882/001</v>
          </cell>
          <cell r="B5834" t="str">
            <v>CALHA EM CONCRETO SIMPLES, EM MEIA CANA, DIAMETRO 200 MM</v>
          </cell>
          <cell r="C5834" t="str">
            <v>M</v>
          </cell>
          <cell r="D5834">
            <v>32.53</v>
          </cell>
          <cell r="E5834">
            <v>22.19</v>
          </cell>
        </row>
        <row r="5835">
          <cell r="A5835" t="str">
            <v>73882/002</v>
          </cell>
          <cell r="B5835" t="str">
            <v>CALHA EM CONCRETO SIMPLES, MEIA CANA DE CONCRETO, DIAMETRO 300 MM</v>
          </cell>
          <cell r="C5835" t="str">
            <v>M</v>
          </cell>
          <cell r="D5835">
            <v>38.64</v>
          </cell>
          <cell r="E5835">
            <v>26.36</v>
          </cell>
        </row>
        <row r="5836">
          <cell r="A5836" t="str">
            <v>73882/003</v>
          </cell>
          <cell r="B5836" t="str">
            <v>CALHA EM CONCRETO SIMPLES, EM MEIA CANA DE CONCRETO, DIAMETRO 400 MM</v>
          </cell>
          <cell r="C5836" t="str">
            <v>M</v>
          </cell>
          <cell r="D5836">
            <v>50.94</v>
          </cell>
          <cell r="E5836">
            <v>34.75</v>
          </cell>
        </row>
        <row r="5837">
          <cell r="A5837" t="str">
            <v>73882/004</v>
          </cell>
          <cell r="B5837" t="str">
            <v>CALHA EM CONCRETO SIMPLES, EM MEIA CANA DE CONCRETO, DIAMETRO 500 MM</v>
          </cell>
          <cell r="C5837" t="str">
            <v>M</v>
          </cell>
          <cell r="D5837">
            <v>76.63</v>
          </cell>
          <cell r="E5837">
            <v>52.28</v>
          </cell>
        </row>
        <row r="5838">
          <cell r="A5838" t="str">
            <v>73882/005</v>
          </cell>
          <cell r="B5838" t="str">
            <v>CALHA EM CONCRETO SIMPLES, EM MEIA CANA DE CONCRETO, DIAMETRO 600 MM</v>
          </cell>
          <cell r="C5838" t="str">
            <v>M</v>
          </cell>
          <cell r="D5838">
            <v>90.51</v>
          </cell>
          <cell r="E5838">
            <v>61.75</v>
          </cell>
        </row>
        <row r="5839">
          <cell r="A5839" t="str">
            <v>83660</v>
          </cell>
          <cell r="B5839" t="str">
            <v>ESGOTAMENTO MANUAL DE AGUA DE CHUVA OU LENCOL FREATICO ESCAVADO</v>
          </cell>
          <cell r="C5839" t="str">
            <v>M3</v>
          </cell>
          <cell r="D5839">
            <v>2.48</v>
          </cell>
          <cell r="E5839">
            <v>1.69</v>
          </cell>
        </row>
        <row r="5840">
          <cell r="A5840" t="str">
            <v>73816/001</v>
          </cell>
          <cell r="B5840" t="str">
            <v>EXECUCAO DE DRENO COM TUBOS DE PVC CORRUGADO FLEXIVEL PERFURADO - DN 100</v>
          </cell>
          <cell r="C5840" t="str">
            <v>M</v>
          </cell>
          <cell r="D5840">
            <v>29.67</v>
          </cell>
          <cell r="E5840">
            <v>20.239999999999998</v>
          </cell>
        </row>
        <row r="5841">
          <cell r="A5841" t="str">
            <v>73816/002</v>
          </cell>
          <cell r="B5841" t="str">
            <v>EXECUCAO DE DRENO VERTICAL COM PEDRISCO, DIAMETRO 200MM</v>
          </cell>
          <cell r="C5841" t="str">
            <v>M</v>
          </cell>
          <cell r="D5841">
            <v>23.48</v>
          </cell>
          <cell r="E5841">
            <v>16.02</v>
          </cell>
        </row>
        <row r="5842">
          <cell r="A5842" t="str">
            <v>73881/001</v>
          </cell>
          <cell r="B5842" t="str">
            <v>EXECUCAO DE DRENO COM MANTA GEOTEXTIL 200 G/M2</v>
          </cell>
          <cell r="C5842" t="str">
            <v>M2</v>
          </cell>
          <cell r="D5842">
            <v>8.68</v>
          </cell>
          <cell r="E5842">
            <v>5.92</v>
          </cell>
        </row>
        <row r="5843">
          <cell r="A5843" t="str">
            <v>73881/002</v>
          </cell>
          <cell r="B5843" t="str">
            <v>EXECUCAO DE DRENO COM MANTA GEOTEXTIL 300 G/M2</v>
          </cell>
          <cell r="C5843" t="str">
            <v>M2</v>
          </cell>
          <cell r="D5843">
            <v>13.09</v>
          </cell>
          <cell r="E5843">
            <v>8.93</v>
          </cell>
        </row>
        <row r="5844">
          <cell r="A5844" t="str">
            <v>73881/003</v>
          </cell>
          <cell r="B5844" t="str">
            <v>EXECUCAO DE DRENO COM MANTA GEOTEXTIL 400 G/M2</v>
          </cell>
          <cell r="C5844" t="str">
            <v>M2</v>
          </cell>
          <cell r="D5844">
            <v>15.95</v>
          </cell>
          <cell r="E5844">
            <v>10.88</v>
          </cell>
        </row>
        <row r="5845">
          <cell r="A5845" t="str">
            <v>73883/001</v>
          </cell>
          <cell r="B5845" t="str">
            <v>EXECUCAO DE DRENO FRANCES COM AREIA MEDIA</v>
          </cell>
          <cell r="C5845" t="str">
            <v>M3</v>
          </cell>
          <cell r="D5845">
            <v>142.34</v>
          </cell>
          <cell r="E5845">
            <v>97.11</v>
          </cell>
        </row>
        <row r="5846">
          <cell r="A5846" t="str">
            <v>73883/002</v>
          </cell>
          <cell r="B5846" t="str">
            <v>EXECUCAO DE DRENO FRANCES COM BRITA NUM 2</v>
          </cell>
          <cell r="C5846" t="str">
            <v>M3</v>
          </cell>
          <cell r="D5846">
            <v>120.64</v>
          </cell>
          <cell r="E5846">
            <v>82.3</v>
          </cell>
        </row>
        <row r="5847">
          <cell r="A5847" t="str">
            <v>73883/003</v>
          </cell>
          <cell r="B5847" t="str">
            <v>EXECUCAO DE DRENO FRANCES COM CASCALHO</v>
          </cell>
          <cell r="C5847" t="str">
            <v>M3</v>
          </cell>
          <cell r="D5847">
            <v>74.42</v>
          </cell>
          <cell r="E5847">
            <v>50.77</v>
          </cell>
        </row>
        <row r="5848">
          <cell r="A5848" t="str">
            <v>73902/001</v>
          </cell>
          <cell r="B5848" t="str">
            <v>CAMADA DRENANTE COM BRITA NUM 3</v>
          </cell>
          <cell r="C5848" t="str">
            <v>M3</v>
          </cell>
          <cell r="D5848">
            <v>124.08</v>
          </cell>
          <cell r="E5848">
            <v>84.65</v>
          </cell>
        </row>
        <row r="5849">
          <cell r="A5849" t="str">
            <v>73968/001</v>
          </cell>
          <cell r="B5849" t="str">
            <v>MANTA IMPERMEABILIZANTE A BASE DE ASFALTO - FORNECIMENTO E INSTALACAO</v>
          </cell>
          <cell r="C5849" t="str">
            <v>M2</v>
          </cell>
          <cell r="D5849">
            <v>49.59</v>
          </cell>
          <cell r="E5849">
            <v>33.83</v>
          </cell>
        </row>
        <row r="5850">
          <cell r="A5850" t="str">
            <v>73969/001</v>
          </cell>
          <cell r="B5850" t="str">
            <v>EXECUCAO DE DRENOS DE CHORUME EM TUBOS DRENANTES DE CONCRETO, DIAM=200MM, ENVOLTOS EM BRITA E GEOTEXTIL</v>
          </cell>
          <cell r="C5850" t="str">
            <v>M</v>
          </cell>
          <cell r="D5850">
            <v>82.92</v>
          </cell>
          <cell r="E5850">
            <v>56.57</v>
          </cell>
        </row>
        <row r="5851">
          <cell r="A5851" t="str">
            <v>74017/001</v>
          </cell>
          <cell r="B5851" t="str">
            <v>EXECUCAO DE DRENOS DE CHORUME EM TUBOS DRENANTES, PVC, DIAM=100 MM, ENVOLTOS EM BRITA E GEOTEXTIL</v>
          </cell>
          <cell r="C5851" t="str">
            <v>M</v>
          </cell>
          <cell r="D5851">
            <v>53.87</v>
          </cell>
          <cell r="E5851">
            <v>36.75</v>
          </cell>
        </row>
        <row r="5852">
          <cell r="A5852" t="str">
            <v>74017/002</v>
          </cell>
          <cell r="B5852" t="str">
            <v>EXECUCAO DE DRENOS DE CHORUME EM TUBOS DRENANTES, PVC, DIAM=150 MM, ENVOLTOS EM BRITA E GEOTEXTIL</v>
          </cell>
          <cell r="C5852" t="str">
            <v>M</v>
          </cell>
          <cell r="D5852">
            <v>80.3</v>
          </cell>
          <cell r="E5852">
            <v>54.78</v>
          </cell>
        </row>
        <row r="5853">
          <cell r="A5853" t="str">
            <v>75029/001</v>
          </cell>
          <cell r="B5853" t="str">
            <v>TUBO PVC CORRUGADO RIGIDO PERFURADO DN 150 PARA DRENAGEM - FORNECIMENTO E INSTALACAO</v>
          </cell>
          <cell r="C5853" t="str">
            <v>M</v>
          </cell>
          <cell r="D5853">
            <v>52.86</v>
          </cell>
          <cell r="E5853">
            <v>36.06</v>
          </cell>
        </row>
        <row r="5854">
          <cell r="A5854" t="str">
            <v>83651</v>
          </cell>
          <cell r="B5854" t="str">
            <v>TUBO PVC CORRUGADO PERFURADO 100 MM C/ JUNTA ELASTICA PARA DRENAGEM.</v>
          </cell>
          <cell r="C5854" t="str">
            <v>M</v>
          </cell>
          <cell r="D5854">
            <v>33.200000000000003</v>
          </cell>
          <cell r="E5854">
            <v>22.65</v>
          </cell>
        </row>
        <row r="5855">
          <cell r="A5855" t="str">
            <v>83656</v>
          </cell>
          <cell r="B5855" t="str">
            <v>COLCHAO DRENANTE C/ 30CM PEDRA BRITADA N.3/FILTRO TRANSICAO MANTA GEOTEXTIL 100% POLIPROPILENO OU POLIESTER INCL FORNEC/COLOCMAT</v>
          </cell>
          <cell r="C5855" t="str">
            <v>M2</v>
          </cell>
          <cell r="D5855">
            <v>50.64</v>
          </cell>
          <cell r="E5855">
            <v>34.549999999999997</v>
          </cell>
        </row>
        <row r="5856">
          <cell r="A5856" t="str">
            <v>83658</v>
          </cell>
          <cell r="B5856" t="str">
            <v>EXECUCAO DRENO PROFUNDO, COM CORTE TRAPEZOIDAL EM SOLO, DE 70X80X150CMEXCL TUBO INCL MATERIAL EXECUCAO, COM SELO ENCHIMENTO MATERIAL DRENANTE E ESCAVACAO</v>
          </cell>
          <cell r="C5856" t="str">
            <v>M</v>
          </cell>
          <cell r="D5856">
            <v>182.13</v>
          </cell>
          <cell r="E5856">
            <v>124.25</v>
          </cell>
        </row>
        <row r="5857">
          <cell r="A5857" t="str">
            <v>83661</v>
          </cell>
          <cell r="B5857" t="str">
            <v>EXECUCAO DE DRENO PROFUNDO, CORTE EM SOLO, COM TUBO POROSO D=0,20M</v>
          </cell>
          <cell r="C5857" t="str">
            <v>M</v>
          </cell>
          <cell r="D5857">
            <v>126.59</v>
          </cell>
          <cell r="E5857">
            <v>86.36</v>
          </cell>
        </row>
        <row r="5858">
          <cell r="A5858" t="str">
            <v>83662</v>
          </cell>
          <cell r="B5858" t="str">
            <v>EXECUCAO DE DRENO CEGO</v>
          </cell>
          <cell r="C5858" t="str">
            <v>M3</v>
          </cell>
          <cell r="D5858">
            <v>106.59</v>
          </cell>
          <cell r="E5858">
            <v>72.72</v>
          </cell>
        </row>
        <row r="5859">
          <cell r="A5859" t="str">
            <v>83664</v>
          </cell>
          <cell r="B5859" t="str">
            <v>EXECUCAO DE DRENO DE TUBO DE CONRETO SIMPLES POROSO D=0,20 M (0,5MX0,5M) PARA GALERIAS DE AGUAS PLUVIAIS</v>
          </cell>
          <cell r="C5859" t="str">
            <v>M</v>
          </cell>
          <cell r="D5859">
            <v>78.650000000000006</v>
          </cell>
          <cell r="E5859">
            <v>53.66</v>
          </cell>
        </row>
        <row r="5860">
          <cell r="A5860" t="str">
            <v>83665</v>
          </cell>
          <cell r="B5860" t="str">
            <v>FORNECIMENTO E INSTALACAO DE MANTA BIDIM RT - 14</v>
          </cell>
          <cell r="C5860" t="str">
            <v>M2</v>
          </cell>
          <cell r="D5860">
            <v>9.81</v>
          </cell>
          <cell r="E5860">
            <v>6.69</v>
          </cell>
        </row>
        <row r="5861">
          <cell r="A5861" t="str">
            <v>83667</v>
          </cell>
          <cell r="B5861" t="str">
            <v>CAMADA DRENANTE COM AREIA MEDIA</v>
          </cell>
          <cell r="C5861" t="str">
            <v>M3</v>
          </cell>
          <cell r="D5861">
            <v>149.09</v>
          </cell>
          <cell r="E5861">
            <v>101.71</v>
          </cell>
        </row>
        <row r="5862">
          <cell r="A5862" t="str">
            <v>83668</v>
          </cell>
          <cell r="B5862" t="str">
            <v>CAMADA DRENANTE COM BRITA NUM 2</v>
          </cell>
          <cell r="C5862" t="str">
            <v>M3</v>
          </cell>
          <cell r="D5862">
            <v>123.33</v>
          </cell>
          <cell r="E5862">
            <v>84.14</v>
          </cell>
        </row>
        <row r="5863">
          <cell r="A5863" t="str">
            <v>83669</v>
          </cell>
          <cell r="B5863" t="str">
            <v>FORNECIMENTO/INSTALACAO MANTA BIDIM RT-16</v>
          </cell>
          <cell r="C5863" t="str">
            <v>M2</v>
          </cell>
          <cell r="D5863">
            <v>13.6</v>
          </cell>
          <cell r="E5863">
            <v>9.2799999999999994</v>
          </cell>
        </row>
        <row r="5864">
          <cell r="A5864" t="str">
            <v>83670</v>
          </cell>
          <cell r="B5864" t="str">
            <v>TUBO PVC DN 75 MM PARA DRENAGEM - FORNECIMENTO E INSTALACAO</v>
          </cell>
          <cell r="C5864" t="str">
            <v>M</v>
          </cell>
          <cell r="D5864">
            <v>48.18</v>
          </cell>
          <cell r="E5864">
            <v>32.869999999999997</v>
          </cell>
        </row>
        <row r="5865">
          <cell r="A5865" t="str">
            <v>83671</v>
          </cell>
          <cell r="B5865" t="str">
            <v>TUBO PVC DN 100 MM PARA DRENAGEM - FORNECIMENTO E INSTALACAO</v>
          </cell>
          <cell r="C5865" t="str">
            <v>M</v>
          </cell>
          <cell r="D5865">
            <v>51.9</v>
          </cell>
          <cell r="E5865">
            <v>35.409999999999997</v>
          </cell>
        </row>
        <row r="5866">
          <cell r="A5866" t="str">
            <v>83675</v>
          </cell>
          <cell r="B5866" t="str">
            <v>TUBO CONCRETO SIMPLES DN 200 MM PARA DRENAGEM - FORNECIMENTO E INSTALACAO, INCLUSIVE ESCAVACAO MANUAL 1M3/M.</v>
          </cell>
          <cell r="C5866" t="str">
            <v>M</v>
          </cell>
          <cell r="D5866">
            <v>92.98</v>
          </cell>
          <cell r="E5866">
            <v>63.43</v>
          </cell>
        </row>
        <row r="5867">
          <cell r="A5867" t="str">
            <v>83676</v>
          </cell>
          <cell r="B5867" t="str">
            <v>TUBO CONCRETO SIMPLES DN 300 MM PARA DRENAGEM - FORNECIMENTO E INSTALACAO INCLUSIVE ESCAVACAO MANUAL 1M3/M</v>
          </cell>
          <cell r="C5867" t="str">
            <v>M</v>
          </cell>
          <cell r="D5867">
            <v>114.32</v>
          </cell>
          <cell r="E5867">
            <v>77.989999999999995</v>
          </cell>
        </row>
        <row r="5868">
          <cell r="A5868" t="str">
            <v>83677</v>
          </cell>
          <cell r="B5868" t="str">
            <v>TUBO CONCRETO SIMPLES DN 400 MM PARA DRENAGEM - FORNECIMENTO E INSTALACAO INCLUSIVE ESCAVACAO MANUAL 1,5M3/M</v>
          </cell>
          <cell r="C5868" t="str">
            <v>M</v>
          </cell>
          <cell r="D5868">
            <v>144.03</v>
          </cell>
          <cell r="E5868">
            <v>98.26</v>
          </cell>
        </row>
        <row r="5869">
          <cell r="A5869" t="str">
            <v>83678</v>
          </cell>
          <cell r="B5869" t="str">
            <v>TUBO CONCRETO SIMPLES DN 500 MM PARA DRENAGEM - FORNECIMENTO E INSTALACAO INCLUSIVE ESCAVACAO MANUAL 2M3/M</v>
          </cell>
          <cell r="C5869" t="str">
            <v>M</v>
          </cell>
          <cell r="D5869">
            <v>187.42</v>
          </cell>
          <cell r="E5869">
            <v>127.86</v>
          </cell>
        </row>
        <row r="5870">
          <cell r="A5870" t="str">
            <v>83680</v>
          </cell>
          <cell r="B5870" t="str">
            <v>TUBO PVC D=3" COM MATERIAL DRENANTE PARA DRENO/BARBACA - FORNECIMENTOE INSTALACAO</v>
          </cell>
          <cell r="C5870" t="str">
            <v>M</v>
          </cell>
          <cell r="D5870">
            <v>19.010000000000002</v>
          </cell>
          <cell r="E5870">
            <v>12.97</v>
          </cell>
        </row>
        <row r="5871">
          <cell r="A5871" t="str">
            <v>83681</v>
          </cell>
          <cell r="B5871" t="str">
            <v>TUBO PVC D=4" COM MATERIAL DRENANTE PARA DRENO/BARBACA - FORNECIMENTOE INSTALACAO</v>
          </cell>
          <cell r="C5871" t="str">
            <v>M</v>
          </cell>
          <cell r="D5871">
            <v>20.71</v>
          </cell>
          <cell r="E5871">
            <v>14.13</v>
          </cell>
        </row>
        <row r="5872">
          <cell r="A5872" t="str">
            <v>83682</v>
          </cell>
          <cell r="B5872" t="str">
            <v>CAMADA VERTICAL DRENANTE C/ PEDRA BRITADA NUMS 1 E 2</v>
          </cell>
          <cell r="C5872" t="str">
            <v>M3</v>
          </cell>
          <cell r="D5872">
            <v>124.08</v>
          </cell>
          <cell r="E5872">
            <v>84.65</v>
          </cell>
        </row>
        <row r="5873">
          <cell r="A5873" t="str">
            <v>83683</v>
          </cell>
          <cell r="B5873" t="str">
            <v>CAMADA HORIZONTAL DRENANTE C/ PEDRA BRITADA 1 E 2</v>
          </cell>
          <cell r="C5873" t="str">
            <v>M3</v>
          </cell>
          <cell r="D5873">
            <v>134.63</v>
          </cell>
          <cell r="E5873">
            <v>91.85</v>
          </cell>
        </row>
        <row r="5874">
          <cell r="A5874" t="str">
            <v>83729</v>
          </cell>
          <cell r="B5874" t="str">
            <v>FORNECIMENTO/INSTALACAO DE MANTA BIDIM RT-31</v>
          </cell>
          <cell r="C5874" t="str">
            <v>M2</v>
          </cell>
          <cell r="D5874">
            <v>25.48</v>
          </cell>
          <cell r="E5874">
            <v>17.38</v>
          </cell>
        </row>
        <row r="5875">
          <cell r="A5875" t="str">
            <v>83739</v>
          </cell>
          <cell r="B5875" t="str">
            <v>FORNECIMENTO/INSTALACAO DE MANTA BIDIM RT-10</v>
          </cell>
          <cell r="C5875" t="str">
            <v>M2</v>
          </cell>
          <cell r="D5875">
            <v>9.06</v>
          </cell>
          <cell r="E5875">
            <v>6.18</v>
          </cell>
        </row>
        <row r="5876">
          <cell r="A5876" t="str">
            <v>6454</v>
          </cell>
          <cell r="B5876" t="str">
            <v>FORNECIMENTO E LANCAMENTO DE PEDRA DE MAO</v>
          </cell>
          <cell r="C5876" t="str">
            <v>M3</v>
          </cell>
          <cell r="D5876">
            <v>179.78</v>
          </cell>
          <cell r="E5876">
            <v>122.65</v>
          </cell>
        </row>
        <row r="5877">
          <cell r="A5877" t="str">
            <v>73611</v>
          </cell>
          <cell r="B5877" t="str">
            <v>ENROCAMENTO COM PEDRA ARGAMASSADA TRAÇO 1:4 COM PEDRA DE MÃO</v>
          </cell>
          <cell r="C5877" t="str">
            <v>M3</v>
          </cell>
          <cell r="D5877">
            <v>496.09</v>
          </cell>
          <cell r="E5877">
            <v>338.44</v>
          </cell>
        </row>
        <row r="5878">
          <cell r="A5878" t="str">
            <v>73697</v>
          </cell>
          <cell r="B5878" t="str">
            <v>ENROCAMENTO MANUAL, SEM ARRUMACAO DO MATERIAL</v>
          </cell>
          <cell r="C5878" t="str">
            <v>M3</v>
          </cell>
          <cell r="D5878">
            <v>184</v>
          </cell>
          <cell r="E5878">
            <v>125.53</v>
          </cell>
        </row>
        <row r="5879">
          <cell r="A5879" t="str">
            <v>73698</v>
          </cell>
          <cell r="B5879" t="str">
            <v>ENROCAMENTO MANUAL, COM ARRUMACAO DO MATERIAL</v>
          </cell>
          <cell r="C5879" t="str">
            <v>M3</v>
          </cell>
          <cell r="D5879">
            <v>237.49</v>
          </cell>
          <cell r="E5879">
            <v>162.02000000000001</v>
          </cell>
        </row>
        <row r="5880">
          <cell r="A5880" t="str">
            <v>73890/001</v>
          </cell>
          <cell r="B5880" t="str">
            <v>ENSECADEIRA DE MADEIRA COM PAREDE SIMPLES</v>
          </cell>
          <cell r="C5880" t="str">
            <v>M2</v>
          </cell>
          <cell r="D5880">
            <v>159.79</v>
          </cell>
          <cell r="E5880">
            <v>109.01</v>
          </cell>
        </row>
        <row r="5881">
          <cell r="A5881" t="str">
            <v>73890/002</v>
          </cell>
          <cell r="B5881" t="str">
            <v>ENSECADEIRA DE MADEIRA COM PAREDE DUPLA</v>
          </cell>
          <cell r="C5881" t="str">
            <v>M2</v>
          </cell>
          <cell r="D5881">
            <v>406.04</v>
          </cell>
          <cell r="E5881">
            <v>277.01</v>
          </cell>
        </row>
        <row r="5882">
          <cell r="A5882" t="str">
            <v>73666</v>
          </cell>
          <cell r="B5882" t="str">
            <v>GABIAO TIPO CAIXA H = 0,50M - MALHA HEXAG 8X10 REVESTIMENTO ZN/AL FIO2,7MM C/ DIAFRAGAMA A CADA METRO E GEOTEXTIL</v>
          </cell>
          <cell r="C5882" t="str">
            <v>M3</v>
          </cell>
          <cell r="D5882">
            <v>578.57000000000005</v>
          </cell>
          <cell r="E5882">
            <v>394.71</v>
          </cell>
        </row>
        <row r="5883">
          <cell r="A5883" t="str">
            <v>73842/001</v>
          </cell>
          <cell r="B5883" t="str">
            <v>GABIAO TIPO COLCHAO RENO/MANTA H = 0,17M - MALHA HEXAG 6X8 REVESTIMENTO ZN/AL C/ PVC FIO 2,0MM C/ DIAFRAGMA A CADA METRO E GEOTEXTIL</v>
          </cell>
          <cell r="C5883" t="str">
            <v>M2</v>
          </cell>
          <cell r="D5883">
            <v>216.37</v>
          </cell>
          <cell r="E5883">
            <v>147.61000000000001</v>
          </cell>
        </row>
        <row r="5884">
          <cell r="A5884" t="str">
            <v>73842/002</v>
          </cell>
          <cell r="B5884" t="str">
            <v>GABIAO TIPO COLCHAO RENO/MANTA H = 0,23M - MALHA HEXAG 6X8 REVESTIMENTO ZN/AL C/ PVC FIO 2,0MM C/ DIAFRAGMA A CADA METRO E GEOTEXTIL</v>
          </cell>
          <cell r="C5884" t="str">
            <v>M2</v>
          </cell>
          <cell r="D5884">
            <v>215.91</v>
          </cell>
          <cell r="E5884">
            <v>147.30000000000001</v>
          </cell>
        </row>
        <row r="5885">
          <cell r="A5885" t="str">
            <v>73842/003</v>
          </cell>
          <cell r="B5885" t="str">
            <v>GABIAO TIPO COLCHAO RENO/MANTA H = 0,30 M - MALHA HEXAG 6X8 REVESTIMENTO ZN/AL C/ PVC FIO 2,0MM C/ DIFRAGMA A CADA METRO E GEOTEXTIL</v>
          </cell>
          <cell r="C5885" t="str">
            <v>M2</v>
          </cell>
          <cell r="D5885">
            <v>223.71</v>
          </cell>
          <cell r="E5885">
            <v>152.62</v>
          </cell>
        </row>
        <row r="5886">
          <cell r="A5886" t="str">
            <v>73889/001</v>
          </cell>
          <cell r="B5886" t="str">
            <v>GABIAO TIPO CAIXA H = 0,50M - MALHA HEXAG 8X10 REVESTIMENTO ZN/AL C/ PVC FIO 2,4MM C/ DIAFRAGAMA A CADA METRO E GEOTEXTIL</v>
          </cell>
          <cell r="C5886" t="str">
            <v>M3</v>
          </cell>
          <cell r="D5886">
            <v>660.2</v>
          </cell>
          <cell r="E5886">
            <v>450.4</v>
          </cell>
        </row>
        <row r="5887">
          <cell r="A5887" t="str">
            <v>73843/001</v>
          </cell>
          <cell r="B5887" t="str">
            <v>MURO DE ARRIMO DE CONCRETO CICLOPICO COM 30% DE PEDRA DE MAO</v>
          </cell>
          <cell r="C5887" t="str">
            <v>M3</v>
          </cell>
          <cell r="D5887">
            <v>397.86</v>
          </cell>
          <cell r="E5887">
            <v>271.43</v>
          </cell>
        </row>
        <row r="5888">
          <cell r="A5888" t="str">
            <v>73844/001</v>
          </cell>
          <cell r="B5888" t="str">
            <v>MURO DE ARRIMO DE ALVENARIA DE PEDRA ARGAMASSADA</v>
          </cell>
          <cell r="C5888" t="str">
            <v>M3</v>
          </cell>
          <cell r="D5888">
            <v>551.17999999999995</v>
          </cell>
          <cell r="E5888">
            <v>376.03</v>
          </cell>
        </row>
        <row r="5889">
          <cell r="A5889" t="str">
            <v>73844/002</v>
          </cell>
          <cell r="B5889" t="str">
            <v>MURO DE ARRIMO DE ALVENARIA DE TIJOLOS</v>
          </cell>
          <cell r="C5889" t="str">
            <v>M3</v>
          </cell>
          <cell r="D5889">
            <v>558.16</v>
          </cell>
          <cell r="E5889">
            <v>380.79</v>
          </cell>
        </row>
        <row r="5890">
          <cell r="A5890" t="str">
            <v>73846/001</v>
          </cell>
          <cell r="B5890" t="str">
            <v>MURO DE ARRIMO CELULAR PECAS PRE-MOLDADAS CONCRETO EXCL FORMAS INCL</v>
          </cell>
          <cell r="C5890" t="str">
            <v>M3</v>
          </cell>
          <cell r="D5890">
            <v>373.56</v>
          </cell>
          <cell r="E5890">
            <v>254.85</v>
          </cell>
        </row>
        <row r="5891">
          <cell r="A5891" t="str">
            <v>73846/002</v>
          </cell>
          <cell r="B5891" t="str">
            <v>MURO DE ARRIMO CELULAR PECAS PRE-MOLDADAS CONCRETO EXCL MATERIAIS EFORMAS INCL CONFECCAO PECAS MONTAGEM E COMPACTACAO DO SOLO(ENCHIMENTO)</v>
          </cell>
          <cell r="C5891" t="str">
            <v>M3</v>
          </cell>
          <cell r="D5891">
            <v>120.77</v>
          </cell>
          <cell r="E5891">
            <v>82.39</v>
          </cell>
        </row>
        <row r="5892">
          <cell r="A5892" t="str">
            <v>83684</v>
          </cell>
          <cell r="B5892" t="str">
            <v>CALHA TRAPEZOIDAL 90X30 CM, COM ESPESSURA DE 7 CM (VOLUME DE CONCRETO= 0,064 M3/M)</v>
          </cell>
          <cell r="C5892" t="str">
            <v>M</v>
          </cell>
          <cell r="D5892">
            <v>33.270000000000003</v>
          </cell>
          <cell r="E5892">
            <v>22.7</v>
          </cell>
        </row>
        <row r="5893">
          <cell r="A5893" t="str">
            <v>83685</v>
          </cell>
          <cell r="B5893" t="str">
            <v>CALHA TRAPEZOIDAL 140X35 CM, COM ESPESSURA DE 7 CM (VOLUME DE CONCRETO= 1,109M3/M)</v>
          </cell>
          <cell r="C5893" t="str">
            <v>M</v>
          </cell>
          <cell r="D5893">
            <v>58.43</v>
          </cell>
          <cell r="E5893">
            <v>39.86</v>
          </cell>
        </row>
        <row r="5894">
          <cell r="A5894" t="str">
            <v>83686</v>
          </cell>
          <cell r="B5894" t="str">
            <v>CALHA TRIANGULAR 100X30 CM, COM ESPESSURA DE 7 CM (VOLUME DE CONCRETO= 0,075M3/M)</v>
          </cell>
          <cell r="C5894" t="str">
            <v>M</v>
          </cell>
          <cell r="D5894">
            <v>36.03</v>
          </cell>
          <cell r="E5894">
            <v>24.58</v>
          </cell>
        </row>
        <row r="5895">
          <cell r="A5895" t="str">
            <v>83687</v>
          </cell>
          <cell r="B5895" t="str">
            <v>CALHA TRIANGULAR 70X20 CM, COM ESPESSURA DE 7 CM (VOLUME DE CONCRETO =0,053 M3/M)</v>
          </cell>
          <cell r="C5895" t="str">
            <v>M</v>
          </cell>
          <cell r="D5895">
            <v>27.86</v>
          </cell>
          <cell r="E5895">
            <v>19.010000000000002</v>
          </cell>
        </row>
        <row r="5896">
          <cell r="A5896" t="str">
            <v>83688</v>
          </cell>
          <cell r="B5896" t="str">
            <v>CANALETA EM ALVENARIA COM TIJOLO DE 1/2 VEZ, DIMENSOES 30X15CM (LXA),COM IMPERMEABILIZANTE NA ARGAMASSA</v>
          </cell>
          <cell r="C5896" t="str">
            <v>M</v>
          </cell>
          <cell r="D5896">
            <v>236.84</v>
          </cell>
          <cell r="E5896">
            <v>161.58000000000001</v>
          </cell>
        </row>
        <row r="5897">
          <cell r="A5897" t="str">
            <v>83689</v>
          </cell>
          <cell r="B5897" t="str">
            <v>CALHA EM MEIO TUBO DE CONCRETO SIMPLES, COM D = 30 CM</v>
          </cell>
          <cell r="C5897" t="str">
            <v>M</v>
          </cell>
          <cell r="D5897">
            <v>43.24</v>
          </cell>
          <cell r="E5897">
            <v>29.5</v>
          </cell>
        </row>
        <row r="5898">
          <cell r="A5898" t="str">
            <v>83690</v>
          </cell>
          <cell r="B5898" t="str">
            <v>DISSIPADOR DE ENERGIA EM PEDRA ARGAMASSADA ESPESSURA 6CM INCL MATERIAIS E COLOCACAO MEDIDO P/ VOLUME DE PEDRA ARGAMASSADA</v>
          </cell>
          <cell r="C5898" t="str">
            <v>M3</v>
          </cell>
          <cell r="D5898">
            <v>510.42</v>
          </cell>
          <cell r="E5898">
            <v>348.22</v>
          </cell>
        </row>
        <row r="5899">
          <cell r="A5899" t="str">
            <v>73799/001</v>
          </cell>
          <cell r="B5899" t="str">
            <v>GRELHA EM FERRO FUNDIDO, DIMENSÕES 30X90CM, 85KG PARA CX RALO, FORNECIDA E ASSENTADA COM ARGAMASSA 1:4 CIMENTO:AREIA.</v>
          </cell>
          <cell r="C5899" t="str">
            <v>UN</v>
          </cell>
          <cell r="D5899">
            <v>388.66</v>
          </cell>
          <cell r="E5899">
            <v>265.14999999999998</v>
          </cell>
        </row>
        <row r="5900">
          <cell r="A5900" t="str">
            <v>73856/001</v>
          </cell>
          <cell r="B5900" t="str">
            <v>BOCA P/BUEIRO SIMPLES TUBULAR D=0,40M EM CONCRETO CICLOPICO, INCLINDOFORMAS, ESCAVACAO, REATERRO E MATERIAIS, EXCLUINDO MATERIAL REATERRO JAZIDA E TRANSPORTE</v>
          </cell>
          <cell r="C5900" t="str">
            <v>UN</v>
          </cell>
          <cell r="D5900">
            <v>503.3</v>
          </cell>
          <cell r="E5900">
            <v>343.36</v>
          </cell>
        </row>
        <row r="5901">
          <cell r="A5901" t="str">
            <v>73856/002</v>
          </cell>
          <cell r="B5901" t="str">
            <v>BOCA PARA BUEIRO SIMPLES TUBULAR, DIAMETRO =0,60M, EM CONCRETO CICLOPICO, INCLUINDO FORMAS, ESCAVACAO, REATERRO E MATERIAIS, EXCLUINDO MATERIAL REATERRO JAZIDA E TRANSPORTE.</v>
          </cell>
          <cell r="C5901" t="str">
            <v>UN</v>
          </cell>
          <cell r="D5901">
            <v>837.79</v>
          </cell>
          <cell r="E5901">
            <v>571.55999999999995</v>
          </cell>
        </row>
        <row r="5902">
          <cell r="A5902" t="str">
            <v>73856/003</v>
          </cell>
          <cell r="B5902" t="str">
            <v>BOCA PARA BUEIRO SIMPLES TUBULAR, DIAMETRO =0,80M, EM CONCRETO CICLOPICO, INCLUINDO FORMAS, ESCAVACAO, REATERRO E MATERIAIS, EXCLUINDO MATERIAL REATERRO JAZIDA E TRANSPORTE.</v>
          </cell>
          <cell r="C5902" t="str">
            <v>UN</v>
          </cell>
          <cell r="D5902">
            <v>1271.08</v>
          </cell>
          <cell r="E5902">
            <v>867.16</v>
          </cell>
        </row>
        <row r="5903">
          <cell r="A5903" t="str">
            <v>73856/004</v>
          </cell>
          <cell r="B5903" t="str">
            <v>BOCA PARA BUEIRO SIMPLES TUBULAR, DIAMETRO =1,00M, EM CONCRETO CICLOPICO, INCLUINDO FORMAS, ESCAVACAO, REATERRO E MATERIAIS, EXCLUINDO MATERIAL REATERRO JAZIDA E TRANSPORTE.</v>
          </cell>
          <cell r="C5903" t="str">
            <v>UN</v>
          </cell>
          <cell r="D5903">
            <v>1810.89</v>
          </cell>
          <cell r="E5903">
            <v>1235.43</v>
          </cell>
        </row>
        <row r="5904">
          <cell r="A5904" t="str">
            <v>73856/005</v>
          </cell>
          <cell r="B5904" t="str">
            <v>BOCA PARA BUEIRO SIMPLES TUBULAR, DIAMETRO =1,20M, EM CONCRETO CICLOPICO, INCLUINDO FORMAS, ESCAVACAO, REATERRO E MATERIAIS, EXCLUINDO MATERIAL REATERRO JAZIDA E TRANSPORTE.</v>
          </cell>
          <cell r="C5904" t="str">
            <v>UN</v>
          </cell>
          <cell r="D5904">
            <v>2463.36</v>
          </cell>
          <cell r="E5904">
            <v>1680.56</v>
          </cell>
        </row>
        <row r="5905">
          <cell r="A5905" t="str">
            <v>73856/006</v>
          </cell>
          <cell r="B5905" t="str">
            <v>BOCA PARA BUEIRO DUPLO TUBULAR, DIAMETRO =0,40M, EM CONCRETO CICLOPICO, INCLUINDO FORMAS, ESCAVACAO, REATERRO E MATERIAIS, EXCLUINDO MATERIAL REATERRO JAZIDA E TRANSPORTE.</v>
          </cell>
          <cell r="C5905" t="str">
            <v>UN</v>
          </cell>
          <cell r="D5905">
            <v>717.61</v>
          </cell>
          <cell r="E5905">
            <v>489.57</v>
          </cell>
        </row>
        <row r="5906">
          <cell r="A5906" t="str">
            <v>73856/007</v>
          </cell>
          <cell r="B5906" t="str">
            <v>BOCA PARA BUEIRO DUPLO TUBULAR, DIAMETRO =0,60M, EM CONCRETO CICLOPICO, INCLUINDO FORMAS, ESCAVACAO, REATERRO E MATERIAIS, EXCLUINDO MATERIAL REATERRO JAZIDA E TRANSPORTE.</v>
          </cell>
          <cell r="C5906" t="str">
            <v>UN</v>
          </cell>
          <cell r="D5906">
            <v>1200.04</v>
          </cell>
          <cell r="E5906">
            <v>818.69</v>
          </cell>
        </row>
        <row r="5907">
          <cell r="A5907" t="str">
            <v>73856/008</v>
          </cell>
          <cell r="B5907" t="str">
            <v>BOCA PARA BUEIRO DUPLO TUBULAR, DIAMETRO =0,80M, EM CONCRETO CICLOPICO, INCLUINDO FORMAS, ESCAVACAO, REATERRO E MATERIAIS, EXCLUINDO MATERIAL REATERRO JAZIDA E TRANSPORTE.</v>
          </cell>
          <cell r="C5907" t="str">
            <v>UN</v>
          </cell>
          <cell r="D5907">
            <v>1821.46</v>
          </cell>
          <cell r="E5907">
            <v>1242.6400000000001</v>
          </cell>
        </row>
        <row r="5908">
          <cell r="A5908" t="str">
            <v>73856/009</v>
          </cell>
          <cell r="B5908" t="str">
            <v>BOCA PARA BUEIRO DUPLO TUBULAR, DIAMETRO =1,00M, EM CONCRETO CICLOPICO, INCLUINDO FORMAS, ESCAVACAO, REATERRO E MATERIAIS, EXCLUINDO MATERIAL REATERRO JAZIDA E TRANSPORTE.</v>
          </cell>
          <cell r="C5908" t="str">
            <v>UN</v>
          </cell>
          <cell r="D5908">
            <v>2209.12</v>
          </cell>
          <cell r="E5908">
            <v>1507.11</v>
          </cell>
        </row>
        <row r="5909">
          <cell r="A5909" t="str">
            <v>73856/010</v>
          </cell>
          <cell r="B5909" t="str">
            <v>BOCA PARA BUEIRO DUPLOTUBULAR, DIAMETRO =1,20M, EM CONCRETO CICLOPICO,INCLUINDO FORMAS, ESCAVACAO, REATERRO E MATERIAIS, EXCLUINDO MATERIALREATERRO JAZIDA E TRANSPORTE.</v>
          </cell>
          <cell r="C5909" t="str">
            <v>UN</v>
          </cell>
          <cell r="D5909">
            <v>3515.33</v>
          </cell>
          <cell r="E5909">
            <v>2398.23</v>
          </cell>
        </row>
        <row r="5910">
          <cell r="A5910" t="str">
            <v>73856/011</v>
          </cell>
          <cell r="B5910" t="str">
            <v>BOCA PARA BUEIRO TRIPLO TUBULAR, DIAMETRO =0,40M, EM CONCRETO CICLOPICO, INCLUINDO FORMAS, ESCAVACAO, REATERRO E MATERIAIS, EXCLUINDO MATERIAL REATERRO JAZIDA E TRANSPORTE.</v>
          </cell>
          <cell r="C5910" t="str">
            <v>UN</v>
          </cell>
          <cell r="D5910">
            <v>931.41</v>
          </cell>
          <cell r="E5910">
            <v>635.42999999999995</v>
          </cell>
        </row>
        <row r="5911">
          <cell r="A5911" t="str">
            <v>73856/012</v>
          </cell>
          <cell r="B5911" t="str">
            <v>BOCA PARA BUEIRO TRIPLO TUBULAR, DIAMETRO =0,60M, EM CONCRETO CICLOPIC</v>
          </cell>
          <cell r="C5911" t="str">
            <v>UN</v>
          </cell>
          <cell r="D5911">
            <v>1561.69</v>
          </cell>
          <cell r="E5911">
            <v>1065.42</v>
          </cell>
        </row>
        <row r="5912">
          <cell r="A5912" t="str">
            <v>73856/013</v>
          </cell>
          <cell r="B5912" t="str">
            <v>BOCA PARA BUEIRO TRIPLO TUBULAR, DIAMETRO =0,80M, EM CONCRETO CICLOPICO, INCLUINDO FORMAS, ESCAVACAO, REATERRO E MATERIAIS, EXCLUINDO MATERIAL REATERRO JAZIDA E TRANSPORTE.</v>
          </cell>
          <cell r="C5912" t="str">
            <v>UN</v>
          </cell>
          <cell r="D5912">
            <v>2371.4</v>
          </cell>
          <cell r="E5912">
            <v>1617.82</v>
          </cell>
        </row>
        <row r="5913">
          <cell r="A5913" t="str">
            <v>73856/014</v>
          </cell>
          <cell r="B5913" t="str">
            <v>BOCA PARA BUEIRO TRIPLO TUBULAR, DIAMETRO =1,00M, EM CONCRETO CICLOPICO, INCLUINDO FORMAS, ESCAVACAO, REATERRO E MATERIAIS, EXCLUINDO MATERIAL REATERRO JAZIDA E TRANSPORTE.</v>
          </cell>
          <cell r="C5913" t="str">
            <v>UN</v>
          </cell>
          <cell r="D5913">
            <v>3370.2</v>
          </cell>
          <cell r="E5913">
            <v>2299.2199999999998</v>
          </cell>
        </row>
        <row r="5914">
          <cell r="A5914" t="str">
            <v>73856/015</v>
          </cell>
          <cell r="B5914" t="str">
            <v>BOCA PARA BUEIRO TRIPLO TUBULAR, DIAMETRO =1,20M, EM CONCRETO CICLOPICO, INCLUINDO FORMAS, ESCAVACAO, REATERRO E MATERIAIS, EXCLUINDO MATERIAL REATERRO JAZIDA E TRANSPORTE.</v>
          </cell>
          <cell r="C5914" t="str">
            <v>UN</v>
          </cell>
          <cell r="D5914">
            <v>4567.3900000000003</v>
          </cell>
          <cell r="E5914">
            <v>3115.97</v>
          </cell>
        </row>
        <row r="5915">
          <cell r="A5915" t="str">
            <v>73963/001</v>
          </cell>
          <cell r="B5915" t="str">
            <v>POCO DE VISITA PARA REDE DE ESG. SANIT., EM ANEIS DE CONCRETO, DIÂMETRO = 60CM, PROF=80CM, INCLUINDO DEGRAU,  EXCLUINDO TAMPAO FERRO FUNDIDO</v>
          </cell>
          <cell r="C5915" t="str">
            <v>UN</v>
          </cell>
          <cell r="D5915">
            <v>390.17</v>
          </cell>
          <cell r="E5915">
            <v>266.18</v>
          </cell>
        </row>
        <row r="5916">
          <cell r="A5916" t="str">
            <v>73963/002</v>
          </cell>
          <cell r="B5916" t="str">
            <v>POCO DE VISITA PARA REDE DE ESG. SANIT., EM ANEIS DE CONCRETO, DIÂMETRO = 60CM, PROF = 100CM, INCLUINDO DEGRAU, EXCLUINDO TAMPAO FERRO FUNDIDO.</v>
          </cell>
          <cell r="C5916" t="str">
            <v>UN</v>
          </cell>
          <cell r="D5916">
            <v>452.81</v>
          </cell>
          <cell r="E5916">
            <v>308.92</v>
          </cell>
        </row>
        <row r="5917">
          <cell r="A5917" t="str">
            <v>73963/003</v>
          </cell>
          <cell r="B5917" t="str">
            <v>POCO DE VISITA PARA REDE DE ESG. SANIT., EM ANEIS DE CONCRETO, DIÂMETRO = 60CM, PROF = 60CM, INCLUINDO DEGRAU, EXCLUINDO TAMPAO FERRO FUNDIDO.</v>
          </cell>
          <cell r="C5917" t="str">
            <v>UN</v>
          </cell>
          <cell r="D5917">
            <v>385.51</v>
          </cell>
          <cell r="E5917">
            <v>263</v>
          </cell>
        </row>
        <row r="5918">
          <cell r="A5918" t="str">
            <v>73963/004</v>
          </cell>
          <cell r="B5918" t="str">
            <v>POCO DE VISITA PARA REDE DE ESG. SANIT., EM ANEIS DE CONCRETO, DIÂMETRO = 60CM E 110CM, PROF = 105CM, INCLUINDO DEGRAU, EXCLUINDO TAMPAO FERRO FUNDIDO.</v>
          </cell>
          <cell r="C5918" t="str">
            <v>UN</v>
          </cell>
          <cell r="D5918">
            <v>1183.03</v>
          </cell>
          <cell r="E5918">
            <v>807.09</v>
          </cell>
        </row>
        <row r="5919">
          <cell r="A5919" t="str">
            <v>73963/005</v>
          </cell>
          <cell r="B5919" t="str">
            <v>POCO DE VISITA PARA REDE DE ESG. SANIT., EM ANEIS DE CONCRETO, DIÂMETRO = 60CM E 110CM, PROF = 120CM, INCLUINDO DEGRAU, EXCLUINDO TAMPAO FERRO FUNDIDO.</v>
          </cell>
          <cell r="C5919" t="str">
            <v>UN</v>
          </cell>
          <cell r="D5919">
            <v>1249.48</v>
          </cell>
          <cell r="E5919">
            <v>852.42</v>
          </cell>
        </row>
        <row r="5920">
          <cell r="A5920" t="str">
            <v>73963/006</v>
          </cell>
          <cell r="B5920" t="str">
            <v>POCO DE VISITA PARA REDE DE ESG. SANIT., EM ANEIS DE CONCRETO, DIÂMETR</v>
          </cell>
          <cell r="C5920" t="str">
            <v>UN</v>
          </cell>
          <cell r="D5920">
            <v>1378.03</v>
          </cell>
          <cell r="E5920">
            <v>940.12</v>
          </cell>
        </row>
        <row r="5921">
          <cell r="A5921" t="str">
            <v>73963/007</v>
          </cell>
          <cell r="B5921" t="str">
            <v>POCO DE VISITA PARA REDE DE ESG. SANIT., EM ANEIS DE CONCRETO, DIÂMETRO = 60CM E 110CM, PROF = 150CM, INCLUINDO DEGRAU, EXCLUINDO TAMPAO FERRO FUNDIDO.</v>
          </cell>
          <cell r="C5921" t="str">
            <v>UN</v>
          </cell>
          <cell r="D5921">
            <v>1499.15</v>
          </cell>
          <cell r="E5921">
            <v>1022.75</v>
          </cell>
        </row>
        <row r="5922">
          <cell r="A5922" t="str">
            <v>73963/008</v>
          </cell>
          <cell r="B5922" t="str">
            <v>POCO DE VISITA PARA REDE DE ESG. SANIT., EM ANEIS DE CONCRETO, DIÂMETRO = 60CM E 110CM, PROF = 160CM, INCLUINDO DEGRAU, EXCLUINDO TAMPAO FERRO FUNDIDO.</v>
          </cell>
          <cell r="C5922" t="str">
            <v>UN</v>
          </cell>
          <cell r="D5922">
            <v>1508.87</v>
          </cell>
          <cell r="E5922">
            <v>1029.3800000000001</v>
          </cell>
        </row>
        <row r="5923">
          <cell r="A5923" t="str">
            <v>73963/009</v>
          </cell>
          <cell r="B5923" t="str">
            <v>POCO DE VISITA PARA REDE DE ESG. SANIT., EM ANEIS DE CONCRETO, DIÂMETRO = 110CM, PROF = 170CM, INCLUINDO DEGRAU, EXCLUINDO TAMPAO FERRO FUNDIDO.</v>
          </cell>
          <cell r="C5923" t="str">
            <v>UN</v>
          </cell>
          <cell r="D5923">
            <v>1569.71</v>
          </cell>
          <cell r="E5923">
            <v>1070.8900000000001</v>
          </cell>
        </row>
        <row r="5924">
          <cell r="A5924" t="str">
            <v>73963/010</v>
          </cell>
          <cell r="B5924" t="str">
            <v>POCO DE VISITA PARA REDE DE ESG. SANIT., EM ANEIS DE CONCRETO, DIÂMETRO = 60CM E 110CM, PROF = 200CM, INCLUINDO DEGRAU, EXCLUINDO TAMPAO FERRO FUNDIDO.</v>
          </cell>
          <cell r="C5924" t="str">
            <v>UN</v>
          </cell>
          <cell r="D5924">
            <v>1736.89</v>
          </cell>
          <cell r="E5924">
            <v>1184.94</v>
          </cell>
        </row>
        <row r="5925">
          <cell r="A5925" t="str">
            <v>73963/011</v>
          </cell>
          <cell r="B5925" t="str">
            <v>POCO DE VISITA PARA REDE DE ESG. SANIT., EM ANEIS DE CONCRETO, DIÂMETRO = 60CM E 110CM, PROF = 230CM, INCLUINDO DEGRAU, EXCLUINDO TAMPAO FERRO FUNDIDO.</v>
          </cell>
          <cell r="C5925" t="str">
            <v>UN</v>
          </cell>
          <cell r="D5925">
            <v>1843.95</v>
          </cell>
          <cell r="E5925">
            <v>1257.98</v>
          </cell>
        </row>
        <row r="5926">
          <cell r="A5926" t="str">
            <v>73963/012</v>
          </cell>
          <cell r="B5926" t="str">
            <v>POCO DE VISITA PARA REDE DE ESG. SANIT., EM ANEIS DE CONCRETO, DIÂMETRO = 60CM E 110CM, PROF = 260CM, INCLUINDO DEGRAU, EXCLUINDO TAMPAO FERRO FUNDIDO.</v>
          </cell>
          <cell r="C5926" t="str">
            <v>UN</v>
          </cell>
          <cell r="D5926">
            <v>2063.63</v>
          </cell>
          <cell r="E5926">
            <v>1407.85</v>
          </cell>
        </row>
        <row r="5927">
          <cell r="A5927" t="str">
            <v>73963/013</v>
          </cell>
          <cell r="B5927" t="str">
            <v>POCO DE VISITA PARA REDE DE ESG. SANIT., EM ANEIS DE CONCRETO, DIÂMETRO = 60CM E 110CM, PROF = 290CM, INCLUINDO DEGRAU, EXCLUINDO TAMPAO FERRO FUNDIDO.</v>
          </cell>
          <cell r="C5927" t="str">
            <v>UN</v>
          </cell>
          <cell r="D5927">
            <v>2250.5700000000002</v>
          </cell>
          <cell r="E5927">
            <v>1535.39</v>
          </cell>
        </row>
        <row r="5928">
          <cell r="A5928" t="str">
            <v>73963/014</v>
          </cell>
          <cell r="B5928" t="str">
            <v>POCO DE VISITA PARA REDE DE ESG. SANIT., EM ANEIS DE CONCRETO, DIÂMETRO = 60CM E 110CM, PROF = 320CM, INCLUINDO DEGRAU, EXCLUINDO TAMPAO FERRO FUNDIDO.</v>
          </cell>
          <cell r="C5928" t="str">
            <v>UN</v>
          </cell>
          <cell r="D5928">
            <v>2403.0500000000002</v>
          </cell>
          <cell r="E5928">
            <v>1639.41</v>
          </cell>
        </row>
        <row r="5929">
          <cell r="A5929" t="str">
            <v>73963/015</v>
          </cell>
          <cell r="B5929" t="str">
            <v>POCO DE VISITA PARA REDE DE ESG. SANIT., EM ANEIS DE CONCRETO, DIÂMETRO = 60CM E 110CM, PROF = 350CM, INCLUINDO DEGRAU, EXCLUINDO TAMPAO FER</v>
          </cell>
          <cell r="C5929" t="str">
            <v>UN</v>
          </cell>
          <cell r="D5929">
            <v>2609.65</v>
          </cell>
          <cell r="E5929">
            <v>1780.36</v>
          </cell>
        </row>
        <row r="5930">
          <cell r="A5930" t="str">
            <v>73963/016</v>
          </cell>
          <cell r="B5930" t="str">
            <v>POCO DE VISITA PARA REDE DE ESG. SANIT., EM ANEIS DE CONCRETO, DIÂMETRO = 60CM E 110CM, PROF = 380CM, INCLUINDO DEGRAU, EXCLUINDO TAMPAO FERRO FUNDIDO.</v>
          </cell>
          <cell r="C5930" t="str">
            <v>UN</v>
          </cell>
          <cell r="D5930">
            <v>2777.19</v>
          </cell>
          <cell r="E5930">
            <v>1894.66</v>
          </cell>
        </row>
        <row r="5931">
          <cell r="A5931" t="str">
            <v>73963/017</v>
          </cell>
          <cell r="B5931" t="str">
            <v>POCO DE VISITA PARA REDE DE ESG. SANIT., EM ANEIS DE CONCRETO, DIÂMETRO = 60CM E 110CM, PROF = 410CM, INCLUINDO DEGRAU, EXCLUINDO TAMPAO FERRO FUNDIDO.</v>
          </cell>
          <cell r="C5931" t="str">
            <v>UN</v>
          </cell>
          <cell r="D5931">
            <v>2978.45</v>
          </cell>
          <cell r="E5931">
            <v>2031.96</v>
          </cell>
        </row>
        <row r="5932">
          <cell r="A5932" t="str">
            <v>73963/018</v>
          </cell>
          <cell r="B5932" t="str">
            <v>POCO DE VISITA PARA REDE DE ESG. SANIT., EM ANEIS DE CONCRETO, DIÂMETRO = 60CM E 110CM, PROF = 440CM, INCLUINDO DEGRAU, EXCLUINDO TAMPAO FERRO FUNDIDO.</v>
          </cell>
          <cell r="C5932" t="str">
            <v>UN</v>
          </cell>
          <cell r="D5932">
            <v>3112.68</v>
          </cell>
          <cell r="E5932">
            <v>2123.54</v>
          </cell>
        </row>
        <row r="5933">
          <cell r="A5933" t="str">
            <v>73963/019</v>
          </cell>
          <cell r="B5933" t="str">
            <v>POCO DE VISITA PARA REDE DE ESG. SANIT., EM ANEIS DE CONCRETO, DIÂMETRO = 60CM E 110CM, PROF = 470CM, INCLUINDO DEGRAU, EXCLUINDO TAMPAO FERRO FUNDIDO.</v>
          </cell>
          <cell r="C5933" t="str">
            <v>UN</v>
          </cell>
          <cell r="D5933">
            <v>3300.13</v>
          </cell>
          <cell r="E5933">
            <v>2251.42</v>
          </cell>
        </row>
        <row r="5934">
          <cell r="A5934" t="str">
            <v>73963/020</v>
          </cell>
          <cell r="B5934" t="str">
            <v>POCO DE VISITA PARA REDE DE ESG. SANIT., EM ANEIS DE CONCRETO, DIÂMETRO = 60CM E 110CM, PROF = 500CM, INCLUINDO DEGRAU, EXCLUINDO TAMPAO FERRO FUNDIDO.</v>
          </cell>
          <cell r="C5934" t="str">
            <v>UN</v>
          </cell>
          <cell r="D5934">
            <v>3486.76</v>
          </cell>
          <cell r="E5934">
            <v>2378.7399999999998</v>
          </cell>
        </row>
        <row r="5935">
          <cell r="A5935" t="str">
            <v>73963/021</v>
          </cell>
          <cell r="B5935" t="str">
            <v>POCO DE VISITA PARA REDE DE ESG. SANIT., EM ANEIS DE CONCRETO, DIÂMETRO = 60CM E 110CM, PROF = 530CM, INCLUINDO DEGRAU, EXCLUINDO TAMPAO FERRO FUNDIDO.</v>
          </cell>
          <cell r="C5935" t="str">
            <v>UN</v>
          </cell>
          <cell r="D5935">
            <v>3685.26</v>
          </cell>
          <cell r="E5935">
            <v>2514.16</v>
          </cell>
        </row>
        <row r="5936">
          <cell r="A5936" t="str">
            <v>73963/022</v>
          </cell>
          <cell r="B5936" t="str">
            <v>POCO DE VISITA PARA REDE DE ESG. SANIT., EM ANEIS DE CONCRETO, DIÂMETRO = 60CM E 110CM, PROF = 560CM, INCLUINDO DEGRAU, EXCLUINDO TAMPAO FERRO FUNDIDO.</v>
          </cell>
          <cell r="C5936" t="str">
            <v>UN</v>
          </cell>
          <cell r="D5936">
            <v>3871.88</v>
          </cell>
          <cell r="E5936">
            <v>2641.48</v>
          </cell>
        </row>
        <row r="5937">
          <cell r="A5937" t="str">
            <v>73963/023</v>
          </cell>
          <cell r="B5937" t="str">
            <v>POCO DE VISITA PARA REDE DE ESG. SANIT., EM ANEIS DE CONCRETO, DIÂMETRO = 60CM E 110CM, PROF = 590CM, INCLUINDO DEGRAU, EXCLUINDO TAMPAO FERRO FUNDIDO.</v>
          </cell>
          <cell r="C5937" t="str">
            <v>UN</v>
          </cell>
          <cell r="D5937">
            <v>4058.52</v>
          </cell>
          <cell r="E5937">
            <v>2768.81</v>
          </cell>
        </row>
        <row r="5938">
          <cell r="A5938" t="str">
            <v>73963/024</v>
          </cell>
          <cell r="B5938" t="str">
            <v>POCO DE VISITA PARA REDE DE ESG. SANIT., EM ANEIS DE CONCRETO, DIÂMETRO = 60CM E 110CM, PROF = 690CM, INCLUINDO DEGRAU, EXCLUINDO TAMPAO FERRO FUNDIDO.</v>
          </cell>
          <cell r="C5938" t="str">
            <v>UN</v>
          </cell>
          <cell r="D5938">
            <v>4246.33</v>
          </cell>
          <cell r="E5938">
            <v>2896.94</v>
          </cell>
        </row>
        <row r="5939">
          <cell r="A5939" t="str">
            <v>73963/025</v>
          </cell>
          <cell r="B5939" t="str">
            <v>POCO DE VISITA PARA REDE DE ESG. SANIT., EM ANEIS DE CONCRETO, DIÂMETRO = 60CM E 110CM, PROF = 650CM, INCLUINDO DEGRAU, EXCLUINDO TAMPAO FERRO FUNDIDO.</v>
          </cell>
          <cell r="C5939" t="str">
            <v>UN</v>
          </cell>
          <cell r="D5939">
            <v>4432.97</v>
          </cell>
          <cell r="E5939">
            <v>3024.27</v>
          </cell>
        </row>
        <row r="5940">
          <cell r="A5940" t="str">
            <v>73963/026</v>
          </cell>
          <cell r="B5940" t="str">
            <v>POCO DE VISITA PARA REDE DE ESG. SANIT., EM ANEIS DE CONCRETO, DIÂMETRO = 60CM E 110CM, PROF = 680CM, INCLUINDO DEGRAU, EXCLUINDO TAMPAO FERRO FUNDIDO.</v>
          </cell>
          <cell r="C5940" t="str">
            <v>UN</v>
          </cell>
          <cell r="D5940">
            <v>4620.41</v>
          </cell>
          <cell r="E5940">
            <v>3152.14</v>
          </cell>
        </row>
        <row r="5941">
          <cell r="A5941" t="str">
            <v>73963/027</v>
          </cell>
          <cell r="B5941" t="str">
            <v>POCO DE VISITA PARA REDE DE ESG. SANIT., EM ANEIS DE CONCRETO, DIÂMETRO = 60CM E 110CM, PROF = 710CM, INCLUINDO DEGRAU, EXCLUINDO TAMPAO FERRO FUNDIDO.</v>
          </cell>
          <cell r="C5941" t="str">
            <v>UN</v>
          </cell>
          <cell r="D5941">
            <v>4807.03</v>
          </cell>
          <cell r="E5941">
            <v>3279.46</v>
          </cell>
        </row>
        <row r="5942">
          <cell r="A5942" t="str">
            <v>73963/028</v>
          </cell>
          <cell r="B5942" t="str">
            <v>POCO VISITA ESG SANIT ANEL CONC PRE-MOLD PROF=1,20M C/TAMPAOFF TIPO MEDIO(AD)D=60CM 125KG/DEGRAUS FF/REJUNTAMENTO ANEIS/REVEST LISO CALHA INTERNA C/ARG CIM/AREIA 1:4. BASE/BANQUETAEM CONCR FCK=10MPA</v>
          </cell>
          <cell r="C5942" t="str">
            <v>UN</v>
          </cell>
          <cell r="D5942">
            <v>1484.17</v>
          </cell>
          <cell r="E5942">
            <v>1012.53</v>
          </cell>
        </row>
        <row r="5943">
          <cell r="A5943" t="str">
            <v>73963/029</v>
          </cell>
          <cell r="B5943" t="str">
            <v>POCO VISITA ESG SANIT ANEL CONC PRE-MOLD PROF=1,40M C/TAMPAOFF TIPO MEDIO(AD)D=60CM 125KG/DEGRAUS FF/REJUNTAMENTO ANEIS/REVEST LISO CALHA INTERNA C/ARG CIM/AREIA 1:4. BASE/BANQUETAEM CONCR FCK=10MPA</v>
          </cell>
          <cell r="C5943" t="str">
            <v>UN</v>
          </cell>
          <cell r="D5943">
            <v>1653.41</v>
          </cell>
          <cell r="E5943">
            <v>1127.99</v>
          </cell>
        </row>
        <row r="5944">
          <cell r="A5944" t="str">
            <v>73963/030</v>
          </cell>
          <cell r="B5944" t="str">
            <v>POCO VISITA ESG SANIT ANEL CONC PRE-MOLD PROF=1,50M C/TAMPAOFF TIPO MEDIO(AD)D=60CM 125KG/DEGRAUS FF/REJUNTAMENTO ANEIS/REVEST LISO CALHA INTERNA C/ARG CIM/AREIA 1:4. BASE/BANQUETAEM CONCR FCK=10MPA</v>
          </cell>
          <cell r="C5944" t="str">
            <v>UN</v>
          </cell>
          <cell r="D5944">
            <v>1779.36</v>
          </cell>
          <cell r="E5944">
            <v>1213.92</v>
          </cell>
        </row>
        <row r="5945">
          <cell r="A5945" t="str">
            <v>73963/031</v>
          </cell>
          <cell r="B5945" t="str">
            <v>POCO VISITA ESG SANIT ANEL CONC PRE-MOLD PROF=1,60M C/TAMPAOFF TIPO MEDIO(AD)D=60CM 125KG/DEGRAUS FF/REJUNTAMENTO ANEIS/REVEST LISO CALHA INTERNA C/ARG CIM/AREIA 1:4. BASE/BANQUETAEM CONCR FCK=10MPA</v>
          </cell>
          <cell r="C5945" t="str">
            <v>UN</v>
          </cell>
          <cell r="D5945">
            <v>1790.37</v>
          </cell>
          <cell r="E5945">
            <v>1221.43</v>
          </cell>
        </row>
        <row r="5946">
          <cell r="A5946" t="str">
            <v>73963/032</v>
          </cell>
          <cell r="B5946" t="str">
            <v>POCO VISITA ESG SANIT ANEL CONC PRE-MOLD PROF=1,70M C/TAMPAOFF TIPO MEDIO(AD)D=60CM 125KG/DEGRAUS FF/REJUNTAMENTO ANEIS/REVEST LISO CALHA INTERNA C/ARG CIM/AREIA 1:4. BASE/BANQUETA</v>
          </cell>
          <cell r="C5946" t="str">
            <v>UN</v>
          </cell>
          <cell r="D5946">
            <v>1800.62</v>
          </cell>
          <cell r="E5946">
            <v>1228.42</v>
          </cell>
        </row>
        <row r="5947">
          <cell r="A5947" t="str">
            <v>73963/033</v>
          </cell>
          <cell r="B5947" t="str">
            <v>POCO VISITA ESG SANIT ANEL CONC PRE-MOLD PROF=2,00M C/TAMPAOFF TIPO MEDIO(AD)D=60CM 125KG/DEGRAUS FF/REJUNTAMENTO ANEIS/REVEST LISO CALHA INTERNA C/ARG CIM/AREIA 1:4. BASE/BANQUETAEM CONCR FCK=10MPA</v>
          </cell>
          <cell r="C5947" t="str">
            <v>UN</v>
          </cell>
          <cell r="D5947">
            <v>1989.24</v>
          </cell>
          <cell r="E5947">
            <v>1357.1</v>
          </cell>
        </row>
        <row r="5948">
          <cell r="A5948" t="str">
            <v>73963/034</v>
          </cell>
          <cell r="B5948" t="str">
            <v>POCO VISITA ESG SANIT ANEL CONC PRE MOLD PROF=2,30M C/TAMPAOFF TIPO MEDIO(AD)D=60CM 125KG/DEGRAUS FF/REJUNTAMENTO ANEIS/REVEST LISO CALHA INTERNA C/ARG CIM/AREIA 1:4. BASE/BANQUETAEM CONCR FCK=10MPA</v>
          </cell>
          <cell r="C5948" t="str">
            <v>UN</v>
          </cell>
          <cell r="D5948">
            <v>2123.7800000000002</v>
          </cell>
          <cell r="E5948">
            <v>1448.89</v>
          </cell>
        </row>
        <row r="5949">
          <cell r="A5949" t="str">
            <v>73963/035</v>
          </cell>
          <cell r="B5949" t="str">
            <v>POCO VISITA ESG SANIT ANEL CONC PRE-MOLD PROF=2,60M C/TAMPAOFF TIPO MEDIO(AD)D=60CM 125KG/DEGRAUS FF/REJUNTAMENTO ANEIS/REVEST LISO CALHA INTERNA C/ARG CIM/AREIA 1:4. BASE/BANQUETAEM CONCR FCK=10MPA</v>
          </cell>
          <cell r="C5949" t="str">
            <v>UN</v>
          </cell>
          <cell r="D5949">
            <v>2312.39</v>
          </cell>
          <cell r="E5949">
            <v>1577.56</v>
          </cell>
        </row>
        <row r="5950">
          <cell r="A5950" t="str">
            <v>73963/036</v>
          </cell>
          <cell r="B5950" t="str">
            <v>POCO VISITA ESG SANIT ANEL CONC PRE-MOLD PROF=2,90M C/TAMPAOFF TIPO MEDIO(AD) D=60CM 125KG/DEGRAUS FF/REJUNTAMENTO ANEIS/REVEST LISO CALHA INTERNA C/ARG CIM/AREIA 1:4. BASE/BANQUETAEM CONCR FCK=10MPA</v>
          </cell>
          <cell r="C5950" t="str">
            <v>UN</v>
          </cell>
          <cell r="D5950">
            <v>2500.9899999999998</v>
          </cell>
          <cell r="E5950">
            <v>1706.23</v>
          </cell>
        </row>
        <row r="5951">
          <cell r="A5951" t="str">
            <v>73963/037</v>
          </cell>
          <cell r="B5951" t="str">
            <v>POCO VISITA ESG SANIT ANEL CONC PRE-MOLD PROF=3,20M C/TAMPAOFF TIPO MEDIO(AD)D=60CM 125KG/DEGRAUS FF/REJUNTAMENTOANEIS/REVEST LISO CALHA INTERNA C/ARG CIM/AREIA 1:4. BASE/BANQUETAEM CONCR FCK=10MPA</v>
          </cell>
          <cell r="C5951" t="str">
            <v>UN</v>
          </cell>
          <cell r="D5951">
            <v>2637.22</v>
          </cell>
          <cell r="E5951">
            <v>1799.17</v>
          </cell>
        </row>
        <row r="5952">
          <cell r="A5952" t="str">
            <v>73963/038</v>
          </cell>
          <cell r="B5952" t="str">
            <v>POCO VISITA ESG SANIT ANEL CONC PRE-MOLD PROF=3,50M C/TAMPAOFF TIPO MEDIO(AD)D=60CM 125KG/DEGRAUS FF/REJUNTAMENTO/ANEIS/REVEST LISO CALHA INTERNA C/ARG CIM/AREIA 1:4. BASE/BANQUETAEM CONCR FCK=10MPA</v>
          </cell>
          <cell r="C5952" t="str">
            <v>UN</v>
          </cell>
          <cell r="D5952">
            <v>2826.56</v>
          </cell>
          <cell r="E5952">
            <v>1928.34</v>
          </cell>
        </row>
        <row r="5953">
          <cell r="A5953" t="str">
            <v>73963/039</v>
          </cell>
          <cell r="B5953" t="str">
            <v>POCO VISITA ESG SANIT ANEL CONC PRE-MOLD PROF=3,80M C/TAMPAOFF TIPO MEDIO(AD)D=60CM 125KG/DEGRAUS FF/REJUNTAMENTO ANEIS/REVEST LISO CALHA INTERNA C/ARG CIM/AREIA 1:4. BASE/BANQUETA</v>
          </cell>
          <cell r="C5953" t="str">
            <v>UN</v>
          </cell>
          <cell r="D5953">
            <v>3015.65</v>
          </cell>
          <cell r="E5953">
            <v>2057.34</v>
          </cell>
        </row>
        <row r="5954">
          <cell r="A5954" t="str">
            <v>73963/040</v>
          </cell>
          <cell r="B5954" t="str">
            <v>POCO VISITA ESG SANIT ANEL CONC PRE-MOLD PROF=4,10M C/TAMPAOFF TIPO MEDIO(AD)D=60CM 125KG/DEGRAUS FF/REJUNTAMENTO ANEIS/REVEST LISO CALHA INTERNA C/ARG CIM/AREIA 1:4. BASE/BANQUETAEM CONCR FCK=10MPA</v>
          </cell>
          <cell r="C5954" t="str">
            <v>UN</v>
          </cell>
          <cell r="D5954">
            <v>3148.05</v>
          </cell>
          <cell r="E5954">
            <v>2147.67</v>
          </cell>
        </row>
        <row r="5955">
          <cell r="A5955" t="str">
            <v>73963/041</v>
          </cell>
          <cell r="B5955" t="str">
            <v>POCO VISITA ESG SANIT ANEL CONC PRE MOLD PROF=4,40M C/TAMPAOFF TIPO MEDIO(AD)D=60CM 125KG/DEGRAUS FF/REJUNTAMENTO ANEIS/REVEST LISO CALHA INTERNA C/ARG CIM/AREIA 1:4. BASE/BANQUETAEM CONCR FCK=10MPA</v>
          </cell>
          <cell r="C5955" t="str">
            <v>UN</v>
          </cell>
          <cell r="D5955">
            <v>3332.75</v>
          </cell>
          <cell r="E5955">
            <v>2273.67</v>
          </cell>
        </row>
        <row r="5956">
          <cell r="A5956" t="str">
            <v>73963/042</v>
          </cell>
          <cell r="B5956" t="str">
            <v>POCO VISITA ESG SANIT ANEL CONC PRE-MOLD PROF=4,70M C/TAMPAOFF TIPO MEDIO(AD)D=60CM 125KG/DEGRAUS FF/REJUNTAMENTO ANEIS/REVEST LISO CALHA INTERNA C/ARG CIM/AREIA 1:4. BASE/BANQUETAEM CONCR FCK=10MPA</v>
          </cell>
          <cell r="C5956" t="str">
            <v>UN</v>
          </cell>
          <cell r="D5956">
            <v>3477.29</v>
          </cell>
          <cell r="E5956">
            <v>2372.2800000000002</v>
          </cell>
        </row>
        <row r="5957">
          <cell r="A5957" t="str">
            <v>73963/043</v>
          </cell>
          <cell r="B5957" t="str">
            <v>POCO VISITA ESG SANIT ANEL CONC PRE-MOLD PROF=5,00M C/TAMPAOFF TIPO MEDIO(AD)D=60CM 125KG/DEGRAUS FF/REJUNTAMENTO ANEIS/REVEST LISO CALHA INTERNA C/ARG CIM/AREIA 1:4. BASE/BANQUETAEM CONCR FCK=10MPA</v>
          </cell>
          <cell r="C5957" t="str">
            <v>UN</v>
          </cell>
          <cell r="D5957">
            <v>3623.93</v>
          </cell>
          <cell r="E5957">
            <v>2472.3200000000002</v>
          </cell>
        </row>
        <row r="5958">
          <cell r="A5958" t="str">
            <v>73963/044</v>
          </cell>
          <cell r="B5958" t="str">
            <v>POCO VISITA ESG SANIT ANEL CONC PRE-MOLD PROF=0,80M C/TAMPAOFF TIPO MEDIO(AD)D=60CM 125KG/DEGRAUS FF/REJUNTAMENTO ANEIS/REVEST LISO CALHA INTERNA C/ARG CIM/AREIA 1:4. BASE/BANQUETAEM CONCR FCK=10MPA</v>
          </cell>
          <cell r="C5958" t="str">
            <v>UN</v>
          </cell>
          <cell r="D5958">
            <v>778.4</v>
          </cell>
          <cell r="E5958">
            <v>531.04</v>
          </cell>
        </row>
        <row r="5959">
          <cell r="A5959" t="str">
            <v>73963/045</v>
          </cell>
          <cell r="B5959" t="str">
            <v>POCO DE VISITA PARA REDE DE ESG. SANIT., EM ANEIS DE CONCRETO, DIÂMETRO = 60CM E 110CM, PROF = 240CM, INCLUINDO DEGRAU, EXCLUINDO TAMPAO FERRO FUNDIDO.</v>
          </cell>
          <cell r="C5959" t="str">
            <v>UN</v>
          </cell>
          <cell r="D5959">
            <v>1956.71</v>
          </cell>
          <cell r="E5959">
            <v>1334.91</v>
          </cell>
        </row>
        <row r="5960">
          <cell r="A5960" t="str">
            <v>73963/046</v>
          </cell>
          <cell r="B5960" t="str">
            <v>POCO DE VISITA PARA REDE DE ESG. SANIT., EM ANEIS DE CONCRETO, DIÂMETRO = 60CM E 110CM, PROF = 250CM, INCLUINDO DEGRAU, EXCLUINDO TAMPAO FERRO FUNDIDO.</v>
          </cell>
          <cell r="C5960" t="str">
            <v>UN</v>
          </cell>
          <cell r="D5960">
            <v>1990.4</v>
          </cell>
          <cell r="E5960">
            <v>1357.89</v>
          </cell>
        </row>
        <row r="5961">
          <cell r="A5961" t="str">
            <v>73963/047</v>
          </cell>
          <cell r="B5961" t="str">
            <v>POCO DE VISITA PARA REDE DE ESG. SANIT., EM ANEIS DE CONCRETO, DIÂMETR</v>
          </cell>
          <cell r="C5961" t="str">
            <v>UN</v>
          </cell>
          <cell r="D5961">
            <v>2188.25</v>
          </cell>
          <cell r="E5961">
            <v>1492.87</v>
          </cell>
        </row>
        <row r="5962">
          <cell r="A5962" t="str">
            <v>73963/048</v>
          </cell>
          <cell r="B5962" t="str">
            <v>POCO DE VISITA PARA REDE DE ESG. SANIT., EM ANEIS DE CONCRETO, DIÂMETRO = 60CM E 110CM, PROF = 310CM, INCLUINDO DEGRAU, EXCLUINDO TAMPAO FERRO FUNDIDO.</v>
          </cell>
          <cell r="C5962" t="str">
            <v>UN</v>
          </cell>
          <cell r="D5962">
            <v>2352.21</v>
          </cell>
          <cell r="E5962">
            <v>1604.73</v>
          </cell>
        </row>
        <row r="5963">
          <cell r="A5963" t="str">
            <v>74124/001</v>
          </cell>
          <cell r="B5963" t="str">
            <v>POCO VISITA AG PLUV:CONC ARM 1X1X1,40M COLETOR D=40 A 50CMPAREDE E=15CM BASE CONC FCK=10MPA REVEST C/ARG CIM/AREIA 1:4DEGRAUS FF INCL FORN TODOS MATERIAIS</v>
          </cell>
          <cell r="C5963" t="str">
            <v>UN</v>
          </cell>
          <cell r="D5963">
            <v>2342.35</v>
          </cell>
          <cell r="E5963">
            <v>1598</v>
          </cell>
        </row>
        <row r="5964">
          <cell r="A5964" t="str">
            <v>74124/002</v>
          </cell>
          <cell r="B5964" t="str">
            <v>POCO VISITA AG PLUV:CONC ARM 1,10X1,10X1,40M COLETOR D=60CMPAREDE E=15CM BASE CONC FCK=10MPA REVEST C/ARG CIM/AREIA 1:4DEGRAUS FF INCL FORN TODOS MATERIAIS</v>
          </cell>
          <cell r="C5964" t="str">
            <v>UN</v>
          </cell>
          <cell r="D5964">
            <v>2710.85</v>
          </cell>
          <cell r="E5964">
            <v>1849.4</v>
          </cell>
        </row>
        <row r="5965">
          <cell r="A5965" t="str">
            <v>74124/003</v>
          </cell>
          <cell r="B5965" t="str">
            <v>POCO VISITA AG PLUV:CONC ARM 1,20X1,20X1,40M COLETOR D=70CMPAREDE E=15CM BASE CONC FCK=10MPA REVEST C/ARG CIM/AREIA 1:4DEGRAUS FF INCL FORN TODOS MATERIAIS</v>
          </cell>
          <cell r="C5965" t="str">
            <v>UN</v>
          </cell>
          <cell r="D5965">
            <v>2944.28</v>
          </cell>
          <cell r="E5965">
            <v>2008.65</v>
          </cell>
        </row>
        <row r="5966">
          <cell r="A5966" t="str">
            <v>74124/004</v>
          </cell>
          <cell r="B5966" t="str">
            <v>POCO VISITA AG PLUV:CONC ARM 1,30X1,30X1,40M COLETOR D=80CMPAREDE E=15CM BASE CONC FCK=10MPA REVEST C/ARG CIM/AREIA 1:4DEGRAUS FF INCL FORN TODOS MATERIAIS</v>
          </cell>
          <cell r="C5966" t="str">
            <v>UN</v>
          </cell>
          <cell r="D5966">
            <v>3306.16</v>
          </cell>
          <cell r="E5966">
            <v>2255.5300000000002</v>
          </cell>
        </row>
        <row r="5967">
          <cell r="A5967" t="str">
            <v>74124/005</v>
          </cell>
          <cell r="B5967" t="str">
            <v>POCO VISITA CONCRETO ARMADO P/AG PLUV 1,40X1,40X1,50M COLETOR D=90CMPAREDE E=15CM BASE CONCRETO FCK=10MPA REVESTIDO C/ARG CIM/AREIA 1:4DEGRAUS FF INCL FORN TODOS MATERIAIS</v>
          </cell>
          <cell r="C5967" t="str">
            <v>UN</v>
          </cell>
          <cell r="D5967">
            <v>3868.13</v>
          </cell>
          <cell r="E5967">
            <v>2638.92</v>
          </cell>
        </row>
        <row r="5968">
          <cell r="A5968" t="str">
            <v>74124/006</v>
          </cell>
          <cell r="B5968" t="str">
            <v>POCO VISITA AG PLUV:CONC ARM 1,50X1,50X1,60M COLETOR D=1M PAREDE E=15CM BASE CONC FCK=10MPA REVEST C/ARG CIM/AREIA 1:4DEGRAUS FF INCL FORN TODOS MATERIAIS</v>
          </cell>
          <cell r="C5968" t="str">
            <v>UN</v>
          </cell>
          <cell r="D5968">
            <v>4256.21</v>
          </cell>
          <cell r="E5968">
            <v>2903.68</v>
          </cell>
        </row>
        <row r="5969">
          <cell r="A5969" t="str">
            <v>74124/007</v>
          </cell>
          <cell r="B5969" t="str">
            <v>POCO VISITA AG PLUV:CONC ARM 1,60X1,60X1,70M COLETOR D=1,10MPAREDE E=15CM BASE CONC FCK=10MPA REVEST C/ARG CIM/AREIA 1:4DEGRAUS FF INCL FORN TODOS MATERIAIS</v>
          </cell>
          <cell r="C5969" t="str">
            <v>UN</v>
          </cell>
          <cell r="D5969">
            <v>4620.4799999999996</v>
          </cell>
          <cell r="E5969">
            <v>3152.19</v>
          </cell>
        </row>
        <row r="5970">
          <cell r="A5970" t="str">
            <v>74124/008</v>
          </cell>
          <cell r="B5970" t="str">
            <v>POCO VISITA AG PLUV:CONC ARM 1,70X1,70X1,80M COLETOR D=1,20M</v>
          </cell>
          <cell r="C5970" t="str">
            <v>UN</v>
          </cell>
          <cell r="D5970">
            <v>4980.88</v>
          </cell>
          <cell r="E5970">
            <v>3398.06</v>
          </cell>
        </row>
        <row r="5971">
          <cell r="A5971" t="str">
            <v>74162/001</v>
          </cell>
          <cell r="B5971" t="str">
            <v>CAIXA DE CONCRETO, ALTURA = 1,00 METRO, DIAMETRO REGISTRO &lt; 150 MM</v>
          </cell>
          <cell r="C5971" t="str">
            <v>UN</v>
          </cell>
          <cell r="D5971">
            <v>119.26</v>
          </cell>
          <cell r="E5971">
            <v>81.36</v>
          </cell>
        </row>
        <row r="5972">
          <cell r="A5972" t="str">
            <v>74206/001</v>
          </cell>
          <cell r="B5972" t="str">
            <v>CAIXA COLETORA, 1,20X1,20X1,50M, COM FUNDO E TAMPA DE CONCRETO E PAREDES EM ALVENARIA</v>
          </cell>
          <cell r="C5972" t="str">
            <v>UN</v>
          </cell>
          <cell r="D5972">
            <v>1676.61</v>
          </cell>
          <cell r="E5972">
            <v>1143.82</v>
          </cell>
        </row>
        <row r="5973">
          <cell r="A5973" t="str">
            <v>74206/002</v>
          </cell>
          <cell r="B5973" t="str">
            <v>CAIXA COLETORA, 0,25 X 0,85 X 1,00 M, COM FUNDO E TAMPA DE CONCRETO EPAREDES EM ALVENARIA</v>
          </cell>
          <cell r="C5973" t="str">
            <v>UN</v>
          </cell>
          <cell r="D5973">
            <v>851.73</v>
          </cell>
          <cell r="E5973">
            <v>581.07000000000005</v>
          </cell>
        </row>
        <row r="5974">
          <cell r="A5974" t="str">
            <v>74212/001</v>
          </cell>
          <cell r="B5974" t="str">
            <v>POCO DE VISITA PARA REDE DE ESGOTO SANITARIO, EM ALVENARIA, DIAMETRO =60 CM, PROF 160 CM, INCLUINDO TAMPAO FERRO FUNDIDO</v>
          </cell>
          <cell r="C5974" t="str">
            <v>UN</v>
          </cell>
          <cell r="D5974">
            <v>3794.4</v>
          </cell>
          <cell r="E5974">
            <v>2588.62</v>
          </cell>
        </row>
        <row r="5975">
          <cell r="A5975" t="str">
            <v>74214/001</v>
          </cell>
          <cell r="B5975" t="str">
            <v>POCO DE VISITA PARA REDE DE ESGOTO SANITÁRIO, EM ALVENARIA, DIAMETRO 120 CM, PROF ATE 200 CM, INCLUINDO TAMPAO FERRO FUNDIDO</v>
          </cell>
          <cell r="C5975" t="str">
            <v>UN</v>
          </cell>
          <cell r="D5975">
            <v>6291.67</v>
          </cell>
          <cell r="E5975">
            <v>4292.3100000000004</v>
          </cell>
        </row>
        <row r="5976">
          <cell r="A5976" t="str">
            <v>74214/002</v>
          </cell>
          <cell r="B5976" t="str">
            <v>POCO DE VISITA PARA REDE DE ESGOTO SANITÁRIO, EM ALVENARIA, DIAMETRO 1</v>
          </cell>
          <cell r="C5976" t="str">
            <v>UN</v>
          </cell>
          <cell r="D5976">
            <v>9162.07</v>
          </cell>
          <cell r="E5976">
            <v>6250.56</v>
          </cell>
        </row>
        <row r="5977">
          <cell r="A5977" t="str">
            <v>74224/001</v>
          </cell>
          <cell r="B5977" t="str">
            <v>POCO DE VISITA PARA DRENAGEM PLUVIAL, EM CONCRETO ESTRUTURAL, DIMENSOES INTERNAS DE 90X150X80CM (LARGXCOMPXALT), PARA REDE DE 600 MM, EXCLUSOS TAMPAO E CHAMINE.</v>
          </cell>
          <cell r="C5977" t="str">
            <v>UN</v>
          </cell>
          <cell r="D5977">
            <v>1573.76</v>
          </cell>
          <cell r="E5977">
            <v>1073.6500000000001</v>
          </cell>
        </row>
        <row r="5978">
          <cell r="A5978" t="str">
            <v>83621</v>
          </cell>
          <cell r="B5978" t="str">
            <v>ASSENTAMENTO TAMPAO FERRO FUNDIDO (FOFO), 30 X 90 CM PARA CAIXA DE RALO, C/ ARG CIM/AREIA 1:4 EM VOLUME, EXCLUSIVE TAMPAO.</v>
          </cell>
          <cell r="C5978" t="str">
            <v>UN</v>
          </cell>
          <cell r="D5978">
            <v>93.28</v>
          </cell>
          <cell r="E5978">
            <v>63.64</v>
          </cell>
        </row>
        <row r="5979">
          <cell r="A5979" t="str">
            <v>83659</v>
          </cell>
          <cell r="B5979" t="str">
            <v>BOCA DE LOBO EM ALVENARIA TIJOLO MACICO, REVESTIDA C/ ARGAMASSA DE CIMENTO E AREIA 1:3, SOBRE LASTRO DE CONCRETO 10CM E TAMPA DE CONCRETO ARMADO</v>
          </cell>
          <cell r="C5979" t="str">
            <v>UN</v>
          </cell>
          <cell r="D5979">
            <v>836.08</v>
          </cell>
          <cell r="E5979">
            <v>570.39</v>
          </cell>
        </row>
        <row r="5980">
          <cell r="A5980" t="str">
            <v>83691</v>
          </cell>
          <cell r="B5980" t="str">
            <v>TAMPAO FERRO FUNDIDO P/ POCO DE VISITA, 79,5 KG, TIPO T-100 - FORNECIMENTO E INSTALACAO</v>
          </cell>
          <cell r="C5980" t="str">
            <v>UN</v>
          </cell>
          <cell r="D5980">
            <v>295.17</v>
          </cell>
          <cell r="E5980">
            <v>201.37</v>
          </cell>
        </row>
        <row r="5981">
          <cell r="A5981" t="str">
            <v>83692</v>
          </cell>
          <cell r="B5981" t="str">
            <v>TAMPAO FERRO FUNDIDO P/ POCO DE VISITA, 175 KG, TIPO T-170 - FORNECIMENTO E INSTALACAO</v>
          </cell>
          <cell r="C5981" t="str">
            <v>UN</v>
          </cell>
          <cell r="D5981">
            <v>540.79</v>
          </cell>
          <cell r="E5981">
            <v>368.94</v>
          </cell>
        </row>
        <row r="5982">
          <cell r="A5982" t="str">
            <v>83708</v>
          </cell>
          <cell r="B5982" t="str">
            <v>POCO DE VISITA EM ALVENARIA, PARA REDE D=0,40 M, PARTE FIXA C/ 1,00 MDE ALTURA</v>
          </cell>
          <cell r="C5982" t="str">
            <v>UN</v>
          </cell>
          <cell r="D5982">
            <v>1389.64</v>
          </cell>
          <cell r="E5982">
            <v>948.04</v>
          </cell>
        </row>
        <row r="5983">
          <cell r="A5983" t="str">
            <v>83709</v>
          </cell>
          <cell r="B5983" t="str">
            <v>POCO DE VISITA EM ALVENARIA, PARA REDE D=0,60 M, PARTE FIXA C/ 1,00 MDE ALTURA</v>
          </cell>
          <cell r="C5983" t="str">
            <v>UN</v>
          </cell>
          <cell r="D5983">
            <v>1749.92</v>
          </cell>
          <cell r="E5983">
            <v>1193.83</v>
          </cell>
        </row>
        <row r="5984">
          <cell r="A5984" t="str">
            <v>83710</v>
          </cell>
          <cell r="B5984" t="str">
            <v>POCO DE VISITA EM ALVENARIA, PARA REDE D=0,80 M, PARTE FIXA C/ 1,00 MDE ALTURA</v>
          </cell>
          <cell r="C5984" t="str">
            <v>UN</v>
          </cell>
          <cell r="D5984">
            <v>3721.75</v>
          </cell>
          <cell r="E5984">
            <v>2539.06</v>
          </cell>
        </row>
        <row r="5985">
          <cell r="A5985" t="str">
            <v>83711</v>
          </cell>
          <cell r="B5985" t="str">
            <v>POÇO DE VISITA EM ALVENARIA, PARA REDE D=1,00 M, PARTE FIXA C/ 1,00 MDE ALTURA E USO DE RETROESCAVADEIRA</v>
          </cell>
          <cell r="C5985" t="str">
            <v>UN</v>
          </cell>
          <cell r="D5985">
            <v>4345.17</v>
          </cell>
          <cell r="E5985">
            <v>2964.37</v>
          </cell>
        </row>
        <row r="5986">
          <cell r="A5986" t="str">
            <v>83712</v>
          </cell>
          <cell r="B5986" t="str">
            <v>POCO DE VISITA EM ALVENARIA, PARA REDE D=1,20 M, PARTE FIXA C/ 1,00 MDE ALTURA E USO DE ESCAVADEIRA HIDRAULICA</v>
          </cell>
          <cell r="C5986" t="str">
            <v>UN</v>
          </cell>
          <cell r="D5986">
            <v>5705.73</v>
          </cell>
          <cell r="E5986">
            <v>3892.57</v>
          </cell>
        </row>
        <row r="5987">
          <cell r="A5987" t="str">
            <v>83713</v>
          </cell>
          <cell r="B5987" t="str">
            <v>POCO DE VISITA EM ALVENARIA, PARA REDE D=1,50 M, PARTE FIXA C/ 1,00 MDE ALTURA E USO DE ESCAVADEIRA HIDRAULICA</v>
          </cell>
          <cell r="C5987" t="str">
            <v>UN</v>
          </cell>
          <cell r="D5987">
            <v>7023.95</v>
          </cell>
          <cell r="E5987">
            <v>4791.8900000000003</v>
          </cell>
        </row>
        <row r="5988">
          <cell r="A5988" t="str">
            <v>83714</v>
          </cell>
          <cell r="B5988" t="str">
            <v>ACRESCIMO NA ALTURA DO POCO DE VISITA EM ALVENARIA PARA REDE D=0,40 M</v>
          </cell>
          <cell r="C5988" t="str">
            <v>M</v>
          </cell>
          <cell r="D5988">
            <v>735.99</v>
          </cell>
          <cell r="E5988">
            <v>502.11</v>
          </cell>
        </row>
        <row r="5989">
          <cell r="A5989" t="str">
            <v>83715</v>
          </cell>
          <cell r="B5989" t="str">
            <v>CHAMINE P/ POCO DE VISITA EM ALVENARIA, EXCLUSOS TAMPAO E ANEL</v>
          </cell>
          <cell r="C5989" t="str">
            <v>M</v>
          </cell>
          <cell r="D5989">
            <v>744.01</v>
          </cell>
          <cell r="E5989">
            <v>507.58</v>
          </cell>
        </row>
        <row r="5990">
          <cell r="A5990" t="str">
            <v>83716</v>
          </cell>
          <cell r="B5990" t="str">
            <v>GRELHA FF 30X90CM, 135KG, P/ CX RALO COM ASSENTAMENTO DE ARGAMASSA CIMENTO/AREIA 1:4 - FORNECIMENTO E INSTALAÇÃO</v>
          </cell>
          <cell r="C5990" t="str">
            <v>UN</v>
          </cell>
          <cell r="D5990">
            <v>435.91</v>
          </cell>
          <cell r="E5990">
            <v>297.39</v>
          </cell>
        </row>
        <row r="5991">
          <cell r="A5991" t="str">
            <v>73763/001</v>
          </cell>
          <cell r="B5991" t="str">
            <v>MEIO-FIO E SARJETA DE CONCRETO MOLDADO NO LOCAL, USINADO 15 MPA, COM 0,65 M BASE X 0,30 M ALTURA, REJUNTE EM ARGAMASSA TRACO 1:3,5 (CIMENTOE AREIA)</v>
          </cell>
          <cell r="C5991" t="str">
            <v>M</v>
          </cell>
          <cell r="D5991">
            <v>125.68</v>
          </cell>
          <cell r="E5991">
            <v>85.74</v>
          </cell>
        </row>
        <row r="5992">
          <cell r="A5992" t="str">
            <v>73763/002</v>
          </cell>
          <cell r="B5992" t="str">
            <v>MEIO-FIO E SARJETA DE CONCRETO MOLDADO NO LOCAL, USINADO 15 MPA, COM 0,45 M BASE X 0,30 M ALTURA, REJUNTE EM ARGAMASSA TRACO 1:3,5 (CIMENTOE AREIA)</v>
          </cell>
          <cell r="C5992" t="str">
            <v>M</v>
          </cell>
          <cell r="D5992">
            <v>99.86</v>
          </cell>
          <cell r="E5992">
            <v>68.13</v>
          </cell>
        </row>
        <row r="5993">
          <cell r="A5993" t="str">
            <v>73763/003</v>
          </cell>
          <cell r="B5993" t="str">
            <v>MEIO-FIO E SARJETA CONJUGADOS DE CONCRETO 15 MPA, 47 CM BASE X 30 CM ALTURA, MOLDADO "IN LOCO" COM EXTRUSORA</v>
          </cell>
          <cell r="C5993" t="str">
            <v>M</v>
          </cell>
          <cell r="D5993">
            <v>50.44</v>
          </cell>
          <cell r="E5993">
            <v>34.409999999999997</v>
          </cell>
        </row>
        <row r="5994">
          <cell r="A5994" t="str">
            <v>73763/004</v>
          </cell>
          <cell r="B5994" t="str">
            <v>MEIO-FIO E SARJETA CONJUGADOS DE CONCRETO 15 MPA, 35 CM BASE X 30 CM ALTURA, MOLDADO "IN LOCO" COM EXTRUSORA</v>
          </cell>
          <cell r="C5994" t="str">
            <v>M</v>
          </cell>
          <cell r="D5994">
            <v>42.27</v>
          </cell>
          <cell r="E5994">
            <v>28.84</v>
          </cell>
        </row>
        <row r="5995">
          <cell r="A5995" t="str">
            <v>73763/005</v>
          </cell>
          <cell r="B5995" t="str">
            <v>MEIO-FIO E SARJETA CONJUGADOS DE CONCRETO 15 MPA, 30 CM BASE X 26 CM ALTURA, MOLDADO "IN LOCO" COM EXTRUSORA</v>
          </cell>
          <cell r="C5995" t="str">
            <v>M</v>
          </cell>
          <cell r="D5995">
            <v>30.84</v>
          </cell>
          <cell r="E5995">
            <v>21.04</v>
          </cell>
        </row>
        <row r="5996">
          <cell r="A5996" t="str">
            <v>73789/001</v>
          </cell>
          <cell r="B5996" t="str">
            <v>MEIO-FIO DE CONCRETO MOLDADO NO LOCAL, USINADO 15 MPA, COM 0,45 M ALTURA X 0,15 M BASE, REJUNTE EM ARGAMASSA TRACO 1:3,5 (CIMENTO E AREIA)</v>
          </cell>
          <cell r="C5996" t="str">
            <v>M</v>
          </cell>
          <cell r="D5996">
            <v>103.9</v>
          </cell>
          <cell r="E5996">
            <v>70.88</v>
          </cell>
        </row>
        <row r="5997">
          <cell r="A5997" t="str">
            <v>73789/002</v>
          </cell>
          <cell r="B5997" t="str">
            <v>MEIO-FIO DE CONCRETO MOLDADO NO LOCAL, USINADO 15 MPA, COM 0,30 M ALTURA X 0,15 M BASE, REJUNTE EM ARGAMASSA TRACO 1:3,5 (CIMENTO E AREIA)</v>
          </cell>
          <cell r="C5997" t="str">
            <v>M</v>
          </cell>
          <cell r="D5997">
            <v>70.739999999999995</v>
          </cell>
          <cell r="E5997">
            <v>48.26</v>
          </cell>
        </row>
        <row r="5998">
          <cell r="A5998" t="str">
            <v>74012/001</v>
          </cell>
          <cell r="B5998" t="str">
            <v>SARJETA EM CONCRETO, PREPARO MANUAL, COM SEIXO ROLADO, ESPESSURA = 8CM, LARGURA = 40CM.</v>
          </cell>
          <cell r="C5998" t="str">
            <v>M</v>
          </cell>
          <cell r="D5998">
            <v>46.86</v>
          </cell>
          <cell r="E5998">
            <v>31.97</v>
          </cell>
        </row>
        <row r="5999">
          <cell r="A5999" t="str">
            <v>74208/001</v>
          </cell>
          <cell r="B5999" t="str">
            <v>CONSTRUCAO DE MEIO-FIO DE PEDRAS GRANITICAS, REJUNTADO C/ ARGAMASSA DECIMENTO E AREIA 1:2 E LINHA D AGUA DE PARALELEPIPEDOS,ASSENTADOS SOBREMISTURA DE CIMENTO E AREIA 1:6, C/ 6,0 CM DE ESPESSURA E REJUNTADOS C/</v>
          </cell>
          <cell r="C5999" t="str">
            <v>M</v>
          </cell>
          <cell r="D5999">
            <v>154.61000000000001</v>
          </cell>
          <cell r="E5999">
            <v>105.48</v>
          </cell>
        </row>
        <row r="6000">
          <cell r="A6000" t="str">
            <v>74211/001</v>
          </cell>
          <cell r="B6000" t="str">
            <v>LINHA D AGUA EM PARALELEPIPEDOS GRANITICOS, REJUNTADOS C/ ARG DE CIMENTO E AREIA TRACO 1:3 SOBRE LASTRO DE BRITA E BERÇO DE AREIA</v>
          </cell>
          <cell r="C6000" t="str">
            <v>M</v>
          </cell>
          <cell r="D6000">
            <v>62.02</v>
          </cell>
          <cell r="E6000">
            <v>42.31</v>
          </cell>
        </row>
        <row r="6001">
          <cell r="A6001" t="str">
            <v>74223/001</v>
          </cell>
          <cell r="B6001" t="str">
            <v>MEIO-FIO (GUIA) DE CONCRETO PRE-MOLDADO, DIMENSÕES 12X15X30X100CM (FACE SUPERIORXFACE INFERIORXALTURAXCOMPRIMENTO),REJUNTADO C/ARGAMASSA 1:4CIMENTO:AREIA, INCLUINDO ESCAVAÇÃO E REATERRO.</v>
          </cell>
          <cell r="C6001" t="str">
            <v>M</v>
          </cell>
          <cell r="D6001">
            <v>58.47</v>
          </cell>
          <cell r="E6001">
            <v>39.89</v>
          </cell>
        </row>
        <row r="6002">
          <cell r="A6002" t="str">
            <v>74223/002</v>
          </cell>
          <cell r="B6002" t="str">
            <v>MEIO-FIO EM PEDRA GRANITICA, REJUNTADO C/ARGAMASSA CIMENTO E AREIA 1:3</v>
          </cell>
          <cell r="C6002" t="str">
            <v>M</v>
          </cell>
          <cell r="D6002">
            <v>90.09</v>
          </cell>
          <cell r="E6002">
            <v>61.46</v>
          </cell>
        </row>
        <row r="6003">
          <cell r="A6003" t="str">
            <v>74237/001</v>
          </cell>
          <cell r="B6003" t="str">
            <v>MEIO-FIO COM SARJETA, EXECUTADO C/EXTRUSORA (SARJETA 30X8CMMEIO-FIO 15X10CM X H=23CM), INCLUI ESC.E ACERTO FAIXA 0,45M</v>
          </cell>
          <cell r="C6003" t="str">
            <v>M</v>
          </cell>
          <cell r="D6003">
            <v>35.08</v>
          </cell>
          <cell r="E6003">
            <v>23.93</v>
          </cell>
        </row>
        <row r="6004">
          <cell r="A6004" t="str">
            <v>79895</v>
          </cell>
          <cell r="B6004" t="str">
            <v>LOCACAO DE EXTRUSORA DE GUIAS E SARJETAS SEM FORMAS, MOTOR DIESEL DE 14CV, EXCLUSIVE OPERADOR (CP)</v>
          </cell>
          <cell r="C6004" t="str">
            <v>H</v>
          </cell>
          <cell r="D6004">
            <v>18.28</v>
          </cell>
          <cell r="E6004">
            <v>12.47</v>
          </cell>
        </row>
        <row r="6005">
          <cell r="A6005" t="str">
            <v>83717</v>
          </cell>
          <cell r="B6005" t="str">
            <v>ASSENTAMENTO DE MEIO FIO PREMOLDADO, INCLUINDO ESCAVACAO</v>
          </cell>
          <cell r="C6005" t="str">
            <v>M</v>
          </cell>
          <cell r="D6005">
            <v>17.41</v>
          </cell>
          <cell r="E6005">
            <v>11.88</v>
          </cell>
        </row>
        <row r="6006">
          <cell r="A6006" t="str">
            <v>83718</v>
          </cell>
          <cell r="B6006" t="str">
            <v>ESCORAMENTO DE MEIO FIO COM MATERIAL LOCAL COMPACTADO MANUALMENTE, EMFAIXA DE 0,50M</v>
          </cell>
          <cell r="C6006" t="str">
            <v>M</v>
          </cell>
          <cell r="D6006">
            <v>3.39</v>
          </cell>
          <cell r="E6006">
            <v>2.31</v>
          </cell>
        </row>
        <row r="6007">
          <cell r="A6007" t="str">
            <v>83719</v>
          </cell>
          <cell r="B6007" t="str">
            <v>SARJETA CORTE EM TALUDES TRIANG 1,25X0,25M ESP=0,08 REV CONC SIMPLES INCL ESCAVACAO MEC ACERTO MANUAL TERRENO FORNEC MAT E REJUNTAMENTO</v>
          </cell>
          <cell r="C6007" t="str">
            <v>M</v>
          </cell>
          <cell r="D6007">
            <v>82.52</v>
          </cell>
          <cell r="E6007">
            <v>56.3</v>
          </cell>
        </row>
        <row r="6008">
          <cell r="A6008" t="str">
            <v>83720</v>
          </cell>
          <cell r="B6008" t="str">
            <v>SARJETA CORTE EM TALUDES TRIANG 1,50X0,30M, ESP=0,08 M REV.CONC. SIMPLES INCL ESCAVACAO MEC ACERTO MANUAL TERRENO FORNEC MAT E REJUNTAMENTO</v>
          </cell>
          <cell r="C6008" t="str">
            <v>M</v>
          </cell>
          <cell r="D6008">
            <v>97.89</v>
          </cell>
          <cell r="E6008">
            <v>66.78</v>
          </cell>
        </row>
        <row r="6009">
          <cell r="A6009" t="str">
            <v>83721</v>
          </cell>
          <cell r="B6009" t="str">
            <v>SARJETA CORTE TALUDES TRIANG 1,85X0,35M ESP=0,08 REV CONC. SIMPLES INCL ESCAVACAO MEC ACERTO MANUAL TERRENO FORNEC MAT E REJUNTAMENTO</v>
          </cell>
          <cell r="C6009" t="str">
            <v>M</v>
          </cell>
          <cell r="D6009">
            <v>120.02</v>
          </cell>
          <cell r="E6009">
            <v>81.88</v>
          </cell>
        </row>
        <row r="6010">
          <cell r="A6010" t="str">
            <v>83722</v>
          </cell>
          <cell r="B6010" t="str">
            <v>VALETA PROT DE CORTE TRAPEZOIDAL 0,80X2,00X0,60M ESP=0,08 CONCR SIMPLES INCL ESCAVACAO MEC ACERTO MANUAL TERRENO FORNEC MAT E REJUNTAMENTO</v>
          </cell>
          <cell r="C6010" t="str">
            <v>M</v>
          </cell>
          <cell r="D6010">
            <v>234.85</v>
          </cell>
          <cell r="E6010">
            <v>160.22</v>
          </cell>
        </row>
        <row r="6011">
          <cell r="A6011" t="str">
            <v>83723</v>
          </cell>
          <cell r="B6011" t="str">
            <v>VALETA PROT DE CORTE TRAPEZOIDAL 1,00X2,20X0,60M ESP=0,08M CONCR SIMPLES INCL ESCAVACAO MEC ATERRO MANUAL TERRENO FORNEC MAT E REJUNTAMENTO</v>
          </cell>
          <cell r="C6011" t="str">
            <v>M</v>
          </cell>
          <cell r="D6011">
            <v>245.73</v>
          </cell>
          <cell r="E6011">
            <v>167.64</v>
          </cell>
        </row>
        <row r="6012">
          <cell r="A6012" t="str">
            <v>83769</v>
          </cell>
          <cell r="B6012" t="str">
            <v>ESCORAMENTO DE MADEIRA EM VALAS, TIPO PONTALETEAMENTO</v>
          </cell>
          <cell r="C6012" t="str">
            <v>M2</v>
          </cell>
          <cell r="D6012">
            <v>10.71</v>
          </cell>
          <cell r="E6012">
            <v>7.31</v>
          </cell>
        </row>
        <row r="6013">
          <cell r="A6013" t="str">
            <v>83867</v>
          </cell>
          <cell r="B6013" t="str">
            <v>ESCORAMENTO DE VALAS DESCONTINUO</v>
          </cell>
          <cell r="C6013" t="str">
            <v>M2</v>
          </cell>
          <cell r="D6013">
            <v>46.98</v>
          </cell>
          <cell r="E6013">
            <v>32.049999999999997</v>
          </cell>
        </row>
        <row r="6014">
          <cell r="A6014" t="str">
            <v>83868</v>
          </cell>
          <cell r="B6014" t="str">
            <v>ESCORAMENTO DE VALAS CONTINUO</v>
          </cell>
          <cell r="C6014" t="str">
            <v>M2</v>
          </cell>
          <cell r="D6014">
            <v>65.87</v>
          </cell>
          <cell r="E6014">
            <v>44.94</v>
          </cell>
        </row>
        <row r="6015">
          <cell r="A6015" t="str">
            <v>73877/001</v>
          </cell>
          <cell r="B6015" t="str">
            <v>ESCORAMENTO DE VALAS COM PRANCHOES METALICOS - AREA CRAVADA</v>
          </cell>
          <cell r="C6015" t="str">
            <v>M2</v>
          </cell>
          <cell r="D6015">
            <v>69.52</v>
          </cell>
          <cell r="E6015">
            <v>47.43</v>
          </cell>
        </row>
        <row r="6016">
          <cell r="A6016" t="str">
            <v>73877/002</v>
          </cell>
          <cell r="B6016" t="str">
            <v>ESCORAMENTO DE VALAS COM PRANCHOES METALICOS - AREA NAO CRAVADA</v>
          </cell>
          <cell r="C6016" t="str">
            <v>M2</v>
          </cell>
          <cell r="D6016">
            <v>44.57</v>
          </cell>
          <cell r="E6016">
            <v>30.41</v>
          </cell>
        </row>
        <row r="6017">
          <cell r="A6017" t="str">
            <v>83770</v>
          </cell>
          <cell r="B6017" t="str">
            <v>ESCORAMENTO CONTINUO DE VALAS, MISTO, COM PERFIL I DE 8"</v>
          </cell>
          <cell r="C6017" t="str">
            <v>M2</v>
          </cell>
          <cell r="D6017">
            <v>161.69</v>
          </cell>
          <cell r="E6017">
            <v>110.31</v>
          </cell>
        </row>
        <row r="6018">
          <cell r="A6018" t="str">
            <v>73301</v>
          </cell>
          <cell r="B6018" t="str">
            <v>ESCORAMENTO FORMAS ATE H = 3,30M, COM MADEIRA DE 3A QUALIDADE, NAO APARELHADA, APROVEITAMENTO TABUAS 3X E PRUMOS 4X.</v>
          </cell>
          <cell r="C6018" t="str">
            <v>M3</v>
          </cell>
          <cell r="D6018">
            <v>12.2</v>
          </cell>
          <cell r="E6018">
            <v>8.32</v>
          </cell>
        </row>
        <row r="6019">
          <cell r="A6019" t="str">
            <v>7100</v>
          </cell>
          <cell r="B6019" t="str">
            <v>LAMINADO MELAMINICO TEXTURIZADO, ESPESSURA 0,8 MM, PARA REVESTIMENTO DE CHAPA COMPENSADA DE MADEIRA, FIXADA COM COLA</v>
          </cell>
          <cell r="C6019" t="str">
            <v>M2</v>
          </cell>
          <cell r="D6019">
            <v>56.39</v>
          </cell>
          <cell r="E6019">
            <v>38.47</v>
          </cell>
        </row>
        <row r="6020">
          <cell r="A6020" t="str">
            <v>7101</v>
          </cell>
          <cell r="B6020" t="str">
            <v>LAMINADO MELAMINICO LISO E FOSCO, PARA REVESTIMENTO DE CHAPA COMPENSADA DE MADEIRA, ESPESSURA 0,8 MM, FIXADO COM COLA</v>
          </cell>
          <cell r="C6020" t="str">
            <v>M2</v>
          </cell>
          <cell r="D6020">
            <v>57.47</v>
          </cell>
          <cell r="E6020">
            <v>39.21</v>
          </cell>
        </row>
        <row r="6021">
          <cell r="A6021" t="str">
            <v>72142</v>
          </cell>
          <cell r="B6021" t="str">
            <v>RETIRADA DE FOLHAS DE PORTA DE PASSAGEM OU JANELA</v>
          </cell>
          <cell r="C6021" t="str">
            <v>UN</v>
          </cell>
          <cell r="D6021">
            <v>9.84</v>
          </cell>
          <cell r="E6021">
            <v>6.71</v>
          </cell>
        </row>
        <row r="6022">
          <cell r="A6022" t="str">
            <v>72143</v>
          </cell>
          <cell r="B6022" t="str">
            <v>RETIRADA DE BATENTES DE MADEIRA</v>
          </cell>
          <cell r="C6022" t="str">
            <v>UN</v>
          </cell>
          <cell r="D6022">
            <v>47.48</v>
          </cell>
          <cell r="E6022">
            <v>32.39</v>
          </cell>
        </row>
        <row r="6023">
          <cell r="A6023" t="str">
            <v>72144</v>
          </cell>
          <cell r="B6023" t="str">
            <v>RECOLOCACAO DE FOLHAS DE PORTA DE PASSAGEM OU JANELA, CONSIDERANDO REAPROVEITAMENTO DO MATERIAL</v>
          </cell>
          <cell r="C6023" t="str">
            <v>UN</v>
          </cell>
          <cell r="D6023">
            <v>75.8</v>
          </cell>
          <cell r="E6023">
            <v>51.71</v>
          </cell>
        </row>
        <row r="6024">
          <cell r="A6024" t="str">
            <v>72146</v>
          </cell>
          <cell r="B6024" t="str">
            <v>RECOLOCACAO DE BATENTES DE MADEIRA, CONSIDERANDO REAPROVEITAMENTO DE MATERIAL</v>
          </cell>
          <cell r="C6024" t="str">
            <v>UN</v>
          </cell>
          <cell r="D6024">
            <v>47.42</v>
          </cell>
          <cell r="E6024">
            <v>32.35</v>
          </cell>
        </row>
        <row r="6025">
          <cell r="A6025" t="str">
            <v>73486</v>
          </cell>
          <cell r="B6025" t="str">
            <v>MARCO MADEIRA REGIONAL 1A 7X3,5CM - P</v>
          </cell>
          <cell r="C6025" t="str">
            <v>M</v>
          </cell>
          <cell r="D6025">
            <v>31.88</v>
          </cell>
          <cell r="E6025">
            <v>21.75</v>
          </cell>
        </row>
        <row r="6026">
          <cell r="A6026" t="str">
            <v>73880/002</v>
          </cell>
          <cell r="B6026" t="str">
            <v>PORTA DE MADEIRA ALMOFADADA SEMI-OCA 1A, 80X210X3CM, INCLUSO ADUELA 2A, ALIZAR 2A E DOBRADICAS</v>
          </cell>
          <cell r="C6026" t="str">
            <v>UN</v>
          </cell>
          <cell r="D6026">
            <v>645.36</v>
          </cell>
          <cell r="E6026">
            <v>440.28</v>
          </cell>
        </row>
        <row r="6027">
          <cell r="A6027" t="str">
            <v>73905/001</v>
          </cell>
          <cell r="B6027" t="str">
            <v>BANDEIRA EM MADEIRA 1A, 40X60CM, FIXA, SEM ADUELA E ALIZAR, PARA VIDRO</v>
          </cell>
          <cell r="C6027" t="str">
            <v>UN</v>
          </cell>
          <cell r="D6027">
            <v>95.79</v>
          </cell>
          <cell r="E6027">
            <v>65.349999999999994</v>
          </cell>
        </row>
        <row r="6028">
          <cell r="A6028" t="str">
            <v>73905/002</v>
          </cell>
          <cell r="B6028" t="str">
            <v>BANDEIRA EM MADEIRA 2A, 40X60CM, FIXA, SEM ADUELA E ALIZAR, PARA VIDRO</v>
          </cell>
          <cell r="C6028" t="str">
            <v>UN</v>
          </cell>
          <cell r="D6028">
            <v>80.03</v>
          </cell>
          <cell r="E6028">
            <v>54.6</v>
          </cell>
        </row>
        <row r="6029">
          <cell r="A6029" t="str">
            <v>73906/001</v>
          </cell>
          <cell r="B6029" t="str">
            <v>PORTA DE MADEIRA TIPO VENEZIANA 1A, 70X210X3CM, INCLUSO ADUELA 1A, ALIZAR 1A E DOBRADICAS COM ANEIS</v>
          </cell>
          <cell r="C6029" t="str">
            <v>UN</v>
          </cell>
          <cell r="D6029">
            <v>890.91</v>
          </cell>
          <cell r="E6029">
            <v>607.79999999999995</v>
          </cell>
        </row>
        <row r="6030">
          <cell r="A6030" t="str">
            <v>73906/003</v>
          </cell>
          <cell r="B6030" t="str">
            <v>PORTA DE MADEIRA TIPO VENEZIANA 1A, 80X210X3CM, INCLUSO ADUELA 1A, ALIZAR 1A E DOBRADICAS COM ANEIS</v>
          </cell>
          <cell r="C6030" t="str">
            <v>UN</v>
          </cell>
          <cell r="D6030">
            <v>1126.45</v>
          </cell>
          <cell r="E6030">
            <v>768.49</v>
          </cell>
        </row>
        <row r="6031">
          <cell r="A6031" t="str">
            <v>73906/004</v>
          </cell>
          <cell r="B6031" t="str">
            <v>PORTA DE MADEIRA TIPO VENEZIANA 2A, 120X210X3CM, 2 FOLHAS, INCLUSO ADUELA 1A, ALIZAR 1A E DOBRADICAS COM ANEIS</v>
          </cell>
          <cell r="C6031" t="str">
            <v>UN</v>
          </cell>
          <cell r="D6031">
            <v>1558.01</v>
          </cell>
          <cell r="E6031">
            <v>1062.9100000000001</v>
          </cell>
        </row>
        <row r="6032">
          <cell r="A6032" t="str">
            <v>73906/005</v>
          </cell>
          <cell r="B6032" t="str">
            <v>PORTA DE MADEIRA TIPO VENEZIANA 2A, 140X210X3CM, 2 FOLHAS, INCLUSO ADUELA 1A, ALIZAR 1A E DOBRADICAS COM ANEIS</v>
          </cell>
          <cell r="C6032" t="str">
            <v>UN</v>
          </cell>
          <cell r="D6032">
            <v>1612.48</v>
          </cell>
          <cell r="E6032">
            <v>1100.07</v>
          </cell>
        </row>
        <row r="6033">
          <cell r="A6033" t="str">
            <v>73906/006</v>
          </cell>
          <cell r="B6033" t="str">
            <v>PORTA DE MADEIRA TIPO VENEZIANA 2A, 60X210X3CM, INCLUSO ADUELA 1A, ALIZAR 1A E DOBRADICAS COM ANEIS</v>
          </cell>
          <cell r="C6033" t="str">
            <v>UN</v>
          </cell>
          <cell r="D6033">
            <v>930.77</v>
          </cell>
          <cell r="E6033">
            <v>634.99</v>
          </cell>
        </row>
        <row r="6034">
          <cell r="A6034" t="str">
            <v>73910/001</v>
          </cell>
          <cell r="B6034" t="str">
            <v>PORTA DE MADEIRA COMPENSADA LISA PARA PINTURA, 60X210X3,5CM, INCLUSO ADUELA 2A, ALIZAR 2A E DOBRADICAS</v>
          </cell>
          <cell r="C6034" t="str">
            <v>UN</v>
          </cell>
          <cell r="D6034">
            <v>397.36</v>
          </cell>
          <cell r="E6034">
            <v>271.08999999999997</v>
          </cell>
        </row>
        <row r="6035">
          <cell r="A6035" t="str">
            <v>73910/002</v>
          </cell>
          <cell r="B6035" t="str">
            <v>PORTA DE MADEIRA COMPENSADA LISA PARA CERA OU VERNIZ, 60X210CM, INCLUSO ADUELA 1A, ALIZAR 1A E DOBRADICAS COM ANEL</v>
          </cell>
          <cell r="C6035" t="str">
            <v>UN</v>
          </cell>
          <cell r="D6035">
            <v>571.94000000000005</v>
          </cell>
          <cell r="E6035">
            <v>390.19</v>
          </cell>
        </row>
        <row r="6036">
          <cell r="A6036" t="str">
            <v>73910/003</v>
          </cell>
          <cell r="B6036" t="str">
            <v>PORTA DE MADEIRA COMPENSADA LISA PARA PINTURA, 70X210X3,5CM, INCLUSO ADUELA 2A, ALIZAR 2A E DOBRADICAS</v>
          </cell>
          <cell r="C6036" t="str">
            <v>UN</v>
          </cell>
          <cell r="D6036">
            <v>403.65</v>
          </cell>
          <cell r="E6036">
            <v>275.38</v>
          </cell>
        </row>
        <row r="6037">
          <cell r="A6037" t="str">
            <v>73910/004</v>
          </cell>
          <cell r="B6037" t="str">
            <v>PORTA DE MADEIRA COMPENSADA LISA PARA CERA OU VERNIZ, 70X210CM, INCLUSO ADUELA 1A, ALIZAR 1A E DOBRADICAS COM ANEL</v>
          </cell>
          <cell r="C6037" t="str">
            <v>UN</v>
          </cell>
          <cell r="D6037">
            <v>587.79999999999995</v>
          </cell>
          <cell r="E6037">
            <v>401.01</v>
          </cell>
        </row>
        <row r="6038">
          <cell r="A6038" t="str">
            <v>73910/005</v>
          </cell>
          <cell r="B6038" t="str">
            <v>PORTA DE MADEIRA COMPENSADA LISA PARA PINTURA, 80X210X3,5CM, INCLUSO ADUELA 2A, ALIZAR 2A E DOBRADICAS</v>
          </cell>
          <cell r="C6038" t="str">
            <v>UN</v>
          </cell>
          <cell r="D6038">
            <v>409.94</v>
          </cell>
          <cell r="E6038">
            <v>279.67</v>
          </cell>
        </row>
        <row r="6039">
          <cell r="A6039" t="str">
            <v>73910/006</v>
          </cell>
          <cell r="B6039" t="str">
            <v>PORTA DE MADEIRA COMPENSADA LISA PARA CERA OU VERNIZ, 80X210X3,5CM, INCLUSO ADUELA 1A, ALIZAR 1A E DOBRADICAS COM ANEL</v>
          </cell>
          <cell r="C6039" t="str">
            <v>UN</v>
          </cell>
          <cell r="D6039">
            <v>597.65</v>
          </cell>
          <cell r="E6039">
            <v>407.73</v>
          </cell>
        </row>
        <row r="6040">
          <cell r="A6040" t="str">
            <v>73910/007</v>
          </cell>
          <cell r="B6040" t="str">
            <v>PORTA DE MADEIRA COMPENSADA LISA PARA CERA OU VERNIZ, 90X210X3,5CM, INCLUSO ADUELA 1A, ALIZAR 1A E DOBRADICAS COM ANEL</v>
          </cell>
          <cell r="C6040" t="str">
            <v>UN</v>
          </cell>
          <cell r="D6040">
            <v>624.09</v>
          </cell>
          <cell r="E6040">
            <v>425.77</v>
          </cell>
        </row>
        <row r="6041">
          <cell r="A6041" t="str">
            <v>73910/008</v>
          </cell>
          <cell r="B6041" t="str">
            <v>PORTA DE MADEIRA COMPENSADA LISA PARA PINTURA, 120X210X3,5CM, 2 FOLHAS, INCLUSO ADUELA 2A, ALIZAR 2A E DOBRADICAS</v>
          </cell>
          <cell r="C6041" t="str">
            <v>UN</v>
          </cell>
          <cell r="D6041">
            <v>585.57000000000005</v>
          </cell>
          <cell r="E6041">
            <v>399.49</v>
          </cell>
        </row>
        <row r="6042">
          <cell r="A6042" t="str">
            <v>73910/009</v>
          </cell>
          <cell r="B6042" t="str">
            <v>PORTA DE MADEIRA COMPENSADA LISA PARA CERA OU VERNIZ, 120X210X3,5CM, 2FOLHAS, INCLUSO ADUELA 1A, ALIZAR 1A E DOBRADICAS COM ANEL</v>
          </cell>
          <cell r="C6042" t="str">
            <v>UN</v>
          </cell>
          <cell r="D6042">
            <v>834.76</v>
          </cell>
          <cell r="E6042">
            <v>569.49</v>
          </cell>
        </row>
        <row r="6043">
          <cell r="A6043" t="str">
            <v>73910/010</v>
          </cell>
          <cell r="B6043" t="str">
            <v>PORTA DE MADEIRA COMPENSADA LISA PARA PINTURA, 90X210X3,5CM, INCLUSO ADUELA 2A, ALIZAR 2A E DOBRADICAS</v>
          </cell>
          <cell r="C6043" t="str">
            <v>UN</v>
          </cell>
          <cell r="D6043">
            <v>426.27</v>
          </cell>
          <cell r="E6043">
            <v>290.81</v>
          </cell>
        </row>
        <row r="6044">
          <cell r="A6044" t="str">
            <v>73910/011</v>
          </cell>
          <cell r="B6044" t="str">
            <v>PORTA DE MADEIRA COMPENSADA LISA PARA PINTURA, 160X210X3,5CM, 2 FOLHAS, INCLUSO ADUELA 2A, ALIZAR 2A E DOBRADICAS</v>
          </cell>
          <cell r="C6044" t="str">
            <v>UN</v>
          </cell>
          <cell r="D6044">
            <v>614.98</v>
          </cell>
          <cell r="E6044">
            <v>419.55</v>
          </cell>
        </row>
        <row r="6045">
          <cell r="A6045" t="str">
            <v>73934/001</v>
          </cell>
          <cell r="B6045" t="str">
            <v>PORTA EM CHAPA DE FIBRA DE EUCALIPTO LISA PARA PINTURA, 80X210X3,5CM,INCLUSO ADUELA 2A, ALIZAR 2A E DOBRADICAS</v>
          </cell>
          <cell r="C6045" t="str">
            <v>UN</v>
          </cell>
          <cell r="D6045">
            <v>427.21</v>
          </cell>
          <cell r="E6045">
            <v>291.45</v>
          </cell>
        </row>
        <row r="6046">
          <cell r="A6046" t="str">
            <v>73934/002</v>
          </cell>
          <cell r="B6046" t="str">
            <v>PORTA EM CHAPA DE FIBRA DE EUCALIPTO LISA PARA PINTURA, 70X210X3,5CM,INCLUSO ADUELA 2A, ALIZAR 2A E DOBRADICAS</v>
          </cell>
          <cell r="C6046" t="str">
            <v>UN</v>
          </cell>
          <cell r="D6046">
            <v>487.01</v>
          </cell>
          <cell r="E6046">
            <v>332.25</v>
          </cell>
        </row>
        <row r="6047">
          <cell r="A6047" t="str">
            <v>73934/003</v>
          </cell>
          <cell r="B6047" t="str">
            <v>PORTA EM CHAPA DE FIBRA DE EUCALIPTO LISA PARA PINTURA, 60X210X3,5CM,INCLUSO ADUELA 2A, ALIZAR 2A E DOBRADICAS</v>
          </cell>
          <cell r="C6047" t="str">
            <v>UN</v>
          </cell>
          <cell r="D6047">
            <v>478.88</v>
          </cell>
          <cell r="E6047">
            <v>326.7</v>
          </cell>
        </row>
        <row r="6048">
          <cell r="A6048" t="str">
            <v>74139/001</v>
          </cell>
          <cell r="B6048" t="str">
            <v>PORTA DE MADEIRA PARA BANHEIRO, EM CHAPA DE MADEIRA COMPENSADA, REVESTIDA COM LAMINADO TEXTURIZADO, 80X160CM, INCLUSO MARCO E DOBRADICAS</v>
          </cell>
          <cell r="C6048" t="str">
            <v>UN</v>
          </cell>
          <cell r="D6048">
            <v>384</v>
          </cell>
          <cell r="E6048">
            <v>261.97000000000003</v>
          </cell>
        </row>
        <row r="6049">
          <cell r="A6049" t="str">
            <v>74139/002</v>
          </cell>
          <cell r="B6049" t="str">
            <v>PORTA DE MADEIRA PARA BANHEIRO, EM CHAPA DE MADEIRA COMPENSADA, REVESTIDA COM LAMINADO TEXTURIZADO, 60X160CM, INCLUSO MARCO E DOBRADICAS</v>
          </cell>
          <cell r="C6049" t="str">
            <v>UN</v>
          </cell>
          <cell r="D6049">
            <v>333.41</v>
          </cell>
          <cell r="E6049">
            <v>227.46</v>
          </cell>
        </row>
        <row r="6050">
          <cell r="A6050" t="str">
            <v>84830</v>
          </cell>
          <cell r="B6050" t="str">
            <v>PORTA DE MADEIRA VENEZIANA 2A, COM PREVISAO PARA VIDRO, 60X210X3CM, INCLUSO ADUELA 1A, ALIZAR 1A E DOBRADICAS COM ANEIS</v>
          </cell>
          <cell r="C6050" t="str">
            <v>UN</v>
          </cell>
          <cell r="D6050">
            <v>1268.42</v>
          </cell>
          <cell r="E6050">
            <v>865.34</v>
          </cell>
        </row>
        <row r="6051">
          <cell r="A6051" t="str">
            <v>84831</v>
          </cell>
          <cell r="B6051" t="str">
            <v>PORTA DE MADEIRA VENEZIANA 2A, COM PREVISAO PARA VIDRO, 70X210X3CM, IN</v>
          </cell>
          <cell r="C6051" t="str">
            <v>UN</v>
          </cell>
          <cell r="D6051">
            <v>1409.89</v>
          </cell>
          <cell r="E6051">
            <v>961.86</v>
          </cell>
        </row>
        <row r="6052">
          <cell r="A6052" t="str">
            <v>84832</v>
          </cell>
          <cell r="B6052" t="str">
            <v>PORTA DE MADEIRA VENEZIANA 2A, COM PREVISAO PARA VIDRO, 80X210X3CM, INCLUSO ADUELA 1A, ALIZAR 1A E DOBRADICAS COM ANEIS</v>
          </cell>
          <cell r="C6052" t="str">
            <v>UN</v>
          </cell>
          <cell r="D6052">
            <v>1551.37</v>
          </cell>
          <cell r="E6052">
            <v>1058.3800000000001</v>
          </cell>
        </row>
        <row r="6053">
          <cell r="A6053" t="str">
            <v>84838</v>
          </cell>
          <cell r="B6053" t="str">
            <v>PORTA DE MADEIRA ALMOFADADA SEMIOCA 1A, 60X210X3CM, INCLUSO ADUELA 1A,ALIZAR 1A E DOBRADICAS COM ANEIS</v>
          </cell>
          <cell r="C6053" t="str">
            <v>UN</v>
          </cell>
          <cell r="D6053">
            <v>751.57</v>
          </cell>
          <cell r="E6053">
            <v>512.74</v>
          </cell>
        </row>
        <row r="6054">
          <cell r="A6054" t="str">
            <v>84839</v>
          </cell>
          <cell r="B6054" t="str">
            <v>PORTA DE MADEIRA MACICA REGIONAL 1A, MEXICANA, 80X210X3,5CM, COM ADUELA E ALIZAR DE 1A, COM DOBRADICAS DE LATAO CROMADO COM ANEIS</v>
          </cell>
          <cell r="C6054" t="str">
            <v>UN</v>
          </cell>
          <cell r="D6054">
            <v>1146.5</v>
          </cell>
          <cell r="E6054">
            <v>782.17</v>
          </cell>
        </row>
        <row r="6055">
          <cell r="A6055" t="str">
            <v>84840</v>
          </cell>
          <cell r="B6055" t="str">
            <v>PORTA DE MADEIRA ALMOFADADA SEMIOCA 1A, 70X210X3CM, INCLUSO ADUELA 1A,ALIZAR 1A E DOBRADICAS COM ANEIS</v>
          </cell>
          <cell r="C6055" t="str">
            <v>UN</v>
          </cell>
          <cell r="D6055">
            <v>761.5</v>
          </cell>
          <cell r="E6055">
            <v>519.51</v>
          </cell>
        </row>
        <row r="6056">
          <cell r="A6056" t="str">
            <v>84841</v>
          </cell>
          <cell r="B6056" t="str">
            <v>PORTA DE MADEIRA MACICA, REGIONAL 2A, MEXICANA, 80X210X3,5CM, COM ADUELA E ALIZAR DE 2A, COM DOBRADICAS DE LATAO CROMADO COM ANEIS</v>
          </cell>
          <cell r="C6056" t="str">
            <v>UN</v>
          </cell>
          <cell r="D6056">
            <v>971.21</v>
          </cell>
          <cell r="E6056">
            <v>662.58</v>
          </cell>
        </row>
        <row r="6057">
          <cell r="A6057" t="str">
            <v>84850</v>
          </cell>
          <cell r="B6057" t="str">
            <v>PORTA DE MADEIRA ALMOFADADA SEMIOCA 1A, 140X210X3CM, DUAS FOLHAS, INCLUSO ADUELA 1A, ALIZAR 1A E DOBRADICAS COM ANEIS</v>
          </cell>
          <cell r="C6057" t="str">
            <v>UN</v>
          </cell>
          <cell r="D6057">
            <v>1225.2</v>
          </cell>
          <cell r="E6057">
            <v>835.86</v>
          </cell>
        </row>
        <row r="6058">
          <cell r="A6058" t="str">
            <v>84852</v>
          </cell>
          <cell r="B6058" t="str">
            <v>BANDEIRA PARA VIDRO EM MADEIRA REGIONAL 2A, 40X70CM, FIXA SEM ADUELA EALIZAR</v>
          </cell>
          <cell r="C6058" t="str">
            <v>UN</v>
          </cell>
          <cell r="D6058">
            <v>85.73</v>
          </cell>
          <cell r="E6058">
            <v>58.49</v>
          </cell>
        </row>
        <row r="6059">
          <cell r="A6059" t="str">
            <v>84855</v>
          </cell>
          <cell r="B6059" t="str">
            <v>ALIZAR DE MADEIRA REGIONAL 1A 5X2,0CM</v>
          </cell>
          <cell r="C6059" t="str">
            <v>M</v>
          </cell>
          <cell r="D6059">
            <v>6.3</v>
          </cell>
          <cell r="E6059">
            <v>4.3</v>
          </cell>
        </row>
        <row r="6060">
          <cell r="A6060" t="str">
            <v>84856</v>
          </cell>
          <cell r="B6060" t="str">
            <v>ALIZAR DE MADEIRA REGIONAL 2A 5X2,0CM</v>
          </cell>
          <cell r="C6060" t="str">
            <v>M</v>
          </cell>
          <cell r="D6060">
            <v>8.7799999999999994</v>
          </cell>
          <cell r="E6060">
            <v>5.99</v>
          </cell>
        </row>
        <row r="6061">
          <cell r="A6061" t="str">
            <v>84859</v>
          </cell>
          <cell r="B6061" t="str">
            <v>ALIZAR DE MADEIRA REGIONAL 3A 5X2,0CM</v>
          </cell>
          <cell r="C6061" t="str">
            <v>M</v>
          </cell>
          <cell r="D6061">
            <v>7.74</v>
          </cell>
          <cell r="E6061">
            <v>5.28</v>
          </cell>
        </row>
        <row r="6062">
          <cell r="A6062" t="str">
            <v>84861</v>
          </cell>
          <cell r="B6062" t="str">
            <v>MARCO DE MADEIRA REGIONAL 1A 7X3,0CM</v>
          </cell>
          <cell r="C6062" t="str">
            <v>M</v>
          </cell>
          <cell r="D6062">
            <v>30.43</v>
          </cell>
          <cell r="E6062">
            <v>20.76</v>
          </cell>
        </row>
        <row r="6063">
          <cell r="A6063" t="str">
            <v>84864</v>
          </cell>
          <cell r="B6063" t="str">
            <v>MARCO DE MADEIRA REGIONAL 2A 7X3,0CM</v>
          </cell>
          <cell r="C6063" t="str">
            <v>M</v>
          </cell>
          <cell r="D6063">
            <v>21.58</v>
          </cell>
          <cell r="E6063">
            <v>14.72</v>
          </cell>
        </row>
        <row r="6064">
          <cell r="A6064" t="str">
            <v>84865</v>
          </cell>
          <cell r="B6064" t="str">
            <v>ADUELA DE MADEIRA REGIONAL 3A 13X3,0CM</v>
          </cell>
          <cell r="C6064" t="str">
            <v>M</v>
          </cell>
          <cell r="D6064">
            <v>28.57</v>
          </cell>
          <cell r="E6064">
            <v>19.489999999999998</v>
          </cell>
        </row>
        <row r="6065">
          <cell r="A6065" t="str">
            <v>84868</v>
          </cell>
          <cell r="B6065" t="str">
            <v>PORTA DE MADEIRA ALMOFADADA SEMIOCA 1A, 120X210X3CM, DUAS FOLHAS, INCLUSO ADUELA 1A, ALIZAR 1A E DOBRADICAS COM ANEIS</v>
          </cell>
          <cell r="C6065" t="str">
            <v>UN</v>
          </cell>
          <cell r="D6065">
            <v>1188</v>
          </cell>
          <cell r="E6065">
            <v>810.48</v>
          </cell>
        </row>
        <row r="6066">
          <cell r="A6066" t="str">
            <v>84871</v>
          </cell>
          <cell r="B6066" t="str">
            <v>ADUELA DE MADEIRA REGIONAL 1A 15X3,5CM</v>
          </cell>
          <cell r="C6066" t="str">
            <v>M</v>
          </cell>
          <cell r="D6066">
            <v>48.44</v>
          </cell>
          <cell r="E6066">
            <v>33.049999999999997</v>
          </cell>
        </row>
        <row r="6067">
          <cell r="A6067" t="str">
            <v>84874</v>
          </cell>
          <cell r="B6067" t="str">
            <v>ALCAPAO EM COMPENSADO DE MADEIRA CEDRO/VIROLA, 60X60X2CM, COM MARCO 7X3CM, ALIZAR DE 2A, DOBRADICAS EM LATAO CROMADO E TARJETA CROMADA</v>
          </cell>
          <cell r="C6067" t="str">
            <v>UN</v>
          </cell>
          <cell r="D6067">
            <v>188.5</v>
          </cell>
          <cell r="E6067">
            <v>128.6</v>
          </cell>
        </row>
        <row r="6068">
          <cell r="A6068" t="str">
            <v>84875</v>
          </cell>
          <cell r="B6068" t="str">
            <v>PORTA DE MADEIRA MACICA REGIONAL 1A, DE CORRER P/VIDRO, COM ADUELA E ALIZAR DE 1A, TRILHO E RODIZIOS</v>
          </cell>
          <cell r="C6068" t="str">
            <v>M2</v>
          </cell>
          <cell r="D6068">
            <v>589.80999999999995</v>
          </cell>
          <cell r="E6068">
            <v>402.38</v>
          </cell>
        </row>
        <row r="6069">
          <cell r="A6069" t="str">
            <v>84876</v>
          </cell>
          <cell r="B6069" t="str">
            <v>PORTA MADEIRA 1A CORRER P/VIDRO 30MM/ GUARNICAO 15CM/ALIZAR</v>
          </cell>
          <cell r="C6069" t="str">
            <v>M2</v>
          </cell>
          <cell r="D6069">
            <v>649.19000000000005</v>
          </cell>
          <cell r="E6069">
            <v>442.89</v>
          </cell>
        </row>
        <row r="6070">
          <cell r="A6070" t="str">
            <v>85034</v>
          </cell>
          <cell r="B6070" t="str">
            <v>ADUELA DE MADEIRA REGIONAL 2A 15X3,0CM</v>
          </cell>
          <cell r="C6070" t="str">
            <v>M</v>
          </cell>
          <cell r="D6070">
            <v>29.81</v>
          </cell>
          <cell r="E6070">
            <v>20.34</v>
          </cell>
        </row>
        <row r="6071">
          <cell r="A6071" t="str">
            <v>85040</v>
          </cell>
          <cell r="B6071" t="str">
            <v>ADUELA MADEIRA REGIONAL 2A 13X3,0CM</v>
          </cell>
          <cell r="C6071" t="str">
            <v>M</v>
          </cell>
          <cell r="D6071">
            <v>27.92</v>
          </cell>
          <cell r="E6071">
            <v>19.05</v>
          </cell>
        </row>
        <row r="6072">
          <cell r="A6072" t="str">
            <v>85044</v>
          </cell>
          <cell r="B6072" t="str">
            <v>ADUELA MADEIRA REGIONAL 3A 13X3,0CM</v>
          </cell>
          <cell r="C6072" t="str">
            <v>M</v>
          </cell>
          <cell r="D6072">
            <v>27.92</v>
          </cell>
          <cell r="E6072">
            <v>19.05</v>
          </cell>
        </row>
        <row r="6073">
          <cell r="A6073" t="str">
            <v>85065</v>
          </cell>
          <cell r="B6073" t="str">
            <v>ADUELA DE MADEIRA REGIONAL 1A 13X3,0CM</v>
          </cell>
          <cell r="C6073" t="str">
            <v>M</v>
          </cell>
          <cell r="D6073">
            <v>41.58</v>
          </cell>
          <cell r="E6073">
            <v>28.37</v>
          </cell>
        </row>
        <row r="6074">
          <cell r="A6074" t="str">
            <v>73813/001</v>
          </cell>
          <cell r="B6074" t="str">
            <v>JANELA DE MADEIRA ALMOFADADA 1A, 1,5X1,5M, DE ABRIR, INCLUSO GUARNICOES E DOBRADICAS</v>
          </cell>
          <cell r="C6074" t="str">
            <v>UN</v>
          </cell>
          <cell r="D6074">
            <v>1482.67</v>
          </cell>
          <cell r="E6074">
            <v>1011.51</v>
          </cell>
        </row>
        <row r="6075">
          <cell r="A6075" t="str">
            <v>84842</v>
          </cell>
          <cell r="B6075" t="str">
            <v>JANELA DE MADEIRA PARA VIDRO, DE CORRER, SEM BANDEIRA, INCLUSAS GUARNICOES SEM FERRAGENS</v>
          </cell>
          <cell r="C6075" t="str">
            <v>M2</v>
          </cell>
          <cell r="D6075">
            <v>755.27</v>
          </cell>
          <cell r="E6075">
            <v>515.26</v>
          </cell>
        </row>
        <row r="6076">
          <cell r="A6076" t="str">
            <v>84843</v>
          </cell>
          <cell r="B6076" t="str">
            <v>JANELA DE MADEIRA PARA VIDRO, DE CORRER, COM BANDEIRA, INCLUSAS GUARNICOES SEM FERRAGENS</v>
          </cell>
          <cell r="C6076" t="str">
            <v>M2</v>
          </cell>
          <cell r="D6076">
            <v>753.22</v>
          </cell>
          <cell r="E6076">
            <v>513.86</v>
          </cell>
        </row>
        <row r="6077">
          <cell r="A6077" t="str">
            <v>84844</v>
          </cell>
          <cell r="B6077" t="str">
            <v>JANELA DE MADEIRA TIPO GUILHOTINA, DE ABRIR , INCLUSAS GUARNICOES SEMFERRAGENS</v>
          </cell>
          <cell r="C6077" t="str">
            <v>M2</v>
          </cell>
          <cell r="D6077">
            <v>736.17</v>
          </cell>
          <cell r="E6077">
            <v>502.23</v>
          </cell>
        </row>
        <row r="6078">
          <cell r="A6078" t="str">
            <v>84845</v>
          </cell>
          <cell r="B6078" t="str">
            <v>JANELA DE MADEIRA TIPO VENEZIANA. DE ABRIR, INCLUSAS GUARNICOES SEM FERRAGENS</v>
          </cell>
          <cell r="C6078" t="str">
            <v>M2</v>
          </cell>
          <cell r="D6078">
            <v>637.59</v>
          </cell>
          <cell r="E6078">
            <v>434.98</v>
          </cell>
        </row>
        <row r="6079">
          <cell r="A6079" t="str">
            <v>84846</v>
          </cell>
          <cell r="B6079" t="str">
            <v>JANELA DE MADEIRA TIPO VENEZIANA/VIDRO, DE ABRIR, INCLUSAS GUARNICOESSEM FERRAGENS</v>
          </cell>
          <cell r="C6079" t="str">
            <v>M2</v>
          </cell>
          <cell r="D6079">
            <v>863.47</v>
          </cell>
          <cell r="E6079">
            <v>589.08000000000004</v>
          </cell>
        </row>
        <row r="6080">
          <cell r="A6080" t="str">
            <v>84847</v>
          </cell>
          <cell r="B6080" t="str">
            <v>JANELA DE MADEIRA ALMOFADADA, DE ABRIR, INCLUSAS GUARNICOES SEM FERRAGENS</v>
          </cell>
          <cell r="C6080" t="str">
            <v>M2</v>
          </cell>
          <cell r="D6080">
            <v>699.2</v>
          </cell>
          <cell r="E6080">
            <v>477.01</v>
          </cell>
        </row>
        <row r="6081">
          <cell r="A6081" t="str">
            <v>84848</v>
          </cell>
          <cell r="B6081" t="str">
            <v>JANELA DE MADEIRA TIPO VENEZIANA/GUILHOTINA, DE ABRIR, INCLUSAS GUARNICOES SEM FERRAGENS</v>
          </cell>
          <cell r="C6081" t="str">
            <v>M2</v>
          </cell>
          <cell r="D6081">
            <v>517.79</v>
          </cell>
          <cell r="E6081">
            <v>353.25</v>
          </cell>
        </row>
        <row r="6082">
          <cell r="A6082" t="str">
            <v>84849</v>
          </cell>
          <cell r="B6082" t="str">
            <v>CAIXA MADEIRA 57X43CM COM GUARNICAO 13CM P/ FECHAMENTO DE AR CONDICIONAL</v>
          </cell>
          <cell r="C6082" t="str">
            <v>UN</v>
          </cell>
          <cell r="D6082">
            <v>79.900000000000006</v>
          </cell>
          <cell r="E6082">
            <v>54.51</v>
          </cell>
        </row>
        <row r="6083">
          <cell r="A6083" t="str">
            <v>84851</v>
          </cell>
          <cell r="B6083" t="str">
            <v>TRELICA DE MADEIRA, RIPAS 4X1,5CM E REQUADROS 7,5X7,5CM</v>
          </cell>
          <cell r="C6083" t="str">
            <v>M2</v>
          </cell>
          <cell r="D6083">
            <v>143.46</v>
          </cell>
          <cell r="E6083">
            <v>97.87</v>
          </cell>
        </row>
        <row r="6084">
          <cell r="A6084" t="str">
            <v>40678</v>
          </cell>
          <cell r="B6084" t="str">
            <v>PORTA EM FERRO QUADRICULADO PARA ABRIGO DE MEDIDORES E BOTIJOES, DE AB</v>
          </cell>
          <cell r="C6084" t="str">
            <v>M2</v>
          </cell>
          <cell r="D6084">
            <v>227.39</v>
          </cell>
          <cell r="E6084">
            <v>155.13</v>
          </cell>
        </row>
        <row r="6085">
          <cell r="A6085" t="str">
            <v>72140</v>
          </cell>
          <cell r="B6085" t="str">
            <v>PORTA DE FERRO PARA LIXEIRA, DE ABRIR, TIPO CHAPA, 70X210CM , COM GUARNICOES</v>
          </cell>
          <cell r="C6085" t="str">
            <v>UN</v>
          </cell>
          <cell r="D6085">
            <v>281.79000000000002</v>
          </cell>
          <cell r="E6085">
            <v>192.24</v>
          </cell>
        </row>
        <row r="6086">
          <cell r="A6086" t="str">
            <v>73632</v>
          </cell>
          <cell r="B6086" t="str">
            <v>PORTA CORTA-FOGO 90X210X4CM</v>
          </cell>
          <cell r="C6086" t="str">
            <v>UN</v>
          </cell>
          <cell r="D6086">
            <v>763.8</v>
          </cell>
          <cell r="E6086">
            <v>521.08000000000004</v>
          </cell>
        </row>
        <row r="6087">
          <cell r="A6087" t="str">
            <v>73933/001</v>
          </cell>
          <cell r="B6087" t="str">
            <v>PORTA DE FERRO, DE ABRIR, TIPO GRADE COM CHAPA, 87X210CM, COM GUARNICOES</v>
          </cell>
          <cell r="C6087" t="str">
            <v>M2</v>
          </cell>
          <cell r="D6087">
            <v>304.97000000000003</v>
          </cell>
          <cell r="E6087">
            <v>208.06</v>
          </cell>
        </row>
        <row r="6088">
          <cell r="A6088" t="str">
            <v>73933/002</v>
          </cell>
          <cell r="B6088" t="str">
            <v>PORTA DE FERRO, DE ABRIR, TIPO CHAPA LISA, COM GUARNICOES</v>
          </cell>
          <cell r="C6088" t="str">
            <v>M2</v>
          </cell>
          <cell r="D6088">
            <v>355.78</v>
          </cell>
          <cell r="E6088">
            <v>242.72</v>
          </cell>
        </row>
        <row r="6089">
          <cell r="A6089" t="str">
            <v>73933/003</v>
          </cell>
          <cell r="B6089" t="str">
            <v>PORTA DE FERRO TIPO VENEZIANA, DE ABRIR, SEM BANDEIRA SEM FERRAGENS</v>
          </cell>
          <cell r="C6089" t="str">
            <v>M2</v>
          </cell>
          <cell r="D6089">
            <v>319.43</v>
          </cell>
          <cell r="E6089">
            <v>217.92</v>
          </cell>
        </row>
        <row r="6090">
          <cell r="A6090" t="str">
            <v>73933/004</v>
          </cell>
          <cell r="B6090" t="str">
            <v>PORTA DE FERRO DE ABRIR TIPO BARRA CHATA, COM REQUADRO E GUARNICAO COMPLETA</v>
          </cell>
          <cell r="C6090" t="str">
            <v>M2</v>
          </cell>
          <cell r="D6090">
            <v>284.23</v>
          </cell>
          <cell r="E6090">
            <v>193.91</v>
          </cell>
        </row>
        <row r="6091">
          <cell r="A6091" t="str">
            <v>74073/001</v>
          </cell>
          <cell r="B6091" t="str">
            <v>ALCAPAO EM FERRO 60X60CM, INCLUSO FERRAGENS</v>
          </cell>
          <cell r="C6091" t="str">
            <v>UN</v>
          </cell>
          <cell r="D6091">
            <v>118.79</v>
          </cell>
          <cell r="E6091">
            <v>81.040000000000006</v>
          </cell>
        </row>
        <row r="6092">
          <cell r="A6092" t="str">
            <v>74073/002</v>
          </cell>
          <cell r="B6092" t="str">
            <v>ALCAPAO EM FERRO 70X70CM, INCLUSO FERRAGENS</v>
          </cell>
          <cell r="C6092" t="str">
            <v>UN</v>
          </cell>
          <cell r="D6092">
            <v>131.75</v>
          </cell>
          <cell r="E6092">
            <v>89.88</v>
          </cell>
        </row>
        <row r="6093">
          <cell r="A6093" t="str">
            <v>74136/001</v>
          </cell>
          <cell r="B6093" t="str">
            <v>PORTA DE ACO DE ENROLAR TIPO GRADE, CHAPA 16</v>
          </cell>
          <cell r="C6093" t="str">
            <v>M2</v>
          </cell>
          <cell r="D6093">
            <v>770.88</v>
          </cell>
          <cell r="E6093">
            <v>525.91</v>
          </cell>
        </row>
        <row r="6094">
          <cell r="A6094" t="str">
            <v>74136/002</v>
          </cell>
          <cell r="B6094" t="str">
            <v>PORTA DE ACO CHAPA 24, DE ENROLAR, VAZADA TIJOLINHO OU EQUIVALENTE COMRETANGULO OU CIRCULO, ACABAMENTO GALVANIZADO NATURAL</v>
          </cell>
          <cell r="C6094" t="str">
            <v>M2</v>
          </cell>
          <cell r="D6094">
            <v>646.9</v>
          </cell>
          <cell r="E6094">
            <v>441.33</v>
          </cell>
        </row>
        <row r="6095">
          <cell r="A6095" t="str">
            <v>74136/003</v>
          </cell>
          <cell r="B6095" t="str">
            <v>PORTA DE ACO CHAPA 24, DE ENROLAR, RAIADA, LARGA COM ACABAMENTO GALVANIZADO NATURAL</v>
          </cell>
          <cell r="C6095" t="str">
            <v>M2</v>
          </cell>
          <cell r="D6095">
            <v>444.28</v>
          </cell>
          <cell r="E6095">
            <v>303.10000000000002</v>
          </cell>
        </row>
        <row r="6096">
          <cell r="A6096" t="str">
            <v>74232/001</v>
          </cell>
          <cell r="B6096" t="str">
            <v>PORTA DE CHAPA DOBRADA DE ACO PRE-ZINCADO OU COM ADICAO DE COBRE, DE ABRIR COM POSTIGO PARA VIDRO, 87X210CM</v>
          </cell>
          <cell r="C6096" t="str">
            <v>UN</v>
          </cell>
          <cell r="D6096">
            <v>729.37</v>
          </cell>
          <cell r="E6096">
            <v>497.59</v>
          </cell>
        </row>
        <row r="6097">
          <cell r="A6097" t="str">
            <v>84853</v>
          </cell>
          <cell r="B6097" t="str">
            <v>PORTA DE CHAPA DE ACO PRE-ZINCADO OU COM ADICAO DE COBRE, DE ABRIR, COM TRAVESSAS PARA VIDROS 87X210CM, EXCLUINDO VIDROS</v>
          </cell>
          <cell r="C6097" t="str">
            <v>UN</v>
          </cell>
          <cell r="D6097">
            <v>458.49</v>
          </cell>
          <cell r="E6097">
            <v>312.79000000000002</v>
          </cell>
        </row>
        <row r="6098">
          <cell r="A6098" t="str">
            <v>84854</v>
          </cell>
          <cell r="B6098" t="str">
            <v>BATENTE FERRO 1X1/8"</v>
          </cell>
          <cell r="C6098" t="str">
            <v>M</v>
          </cell>
          <cell r="D6098">
            <v>32.36</v>
          </cell>
          <cell r="E6098">
            <v>22.08</v>
          </cell>
        </row>
        <row r="6099">
          <cell r="A6099" t="str">
            <v>84857</v>
          </cell>
          <cell r="B6099" t="str">
            <v>PORTA PANTOGRAFICA PERFIL LAMINADO "U' INCLUSIVE ASSENTAMENTO E ACABAMENTO</v>
          </cell>
          <cell r="C6099" t="str">
            <v>M2</v>
          </cell>
          <cell r="D6099">
            <v>339.19</v>
          </cell>
          <cell r="E6099">
            <v>231.4</v>
          </cell>
        </row>
        <row r="6100">
          <cell r="A6100" t="str">
            <v>6103</v>
          </cell>
          <cell r="B6100" t="str">
            <v>JANELA BASCULANTE DE FERRO EM CANTONEIRA 5/8"X1/8", LINHA POPULAR</v>
          </cell>
          <cell r="C6100" t="str">
            <v>M2</v>
          </cell>
          <cell r="D6100">
            <v>422.82</v>
          </cell>
          <cell r="E6100">
            <v>288.45999999999998</v>
          </cell>
        </row>
        <row r="6101">
          <cell r="A6101" t="str">
            <v>6104</v>
          </cell>
          <cell r="B6101" t="str">
            <v>JANELA BASCULANTE EM CHAPA DOBRADA DE ACO</v>
          </cell>
          <cell r="C6101" t="str">
            <v>M2</v>
          </cell>
          <cell r="D6101">
            <v>366.61</v>
          </cell>
          <cell r="E6101">
            <v>250.11</v>
          </cell>
        </row>
        <row r="6102">
          <cell r="A6102" t="str">
            <v>6126</v>
          </cell>
          <cell r="B6102" t="str">
            <v>JANELA DE CORRER EM CHAPA DE ACO, COM DUAS FOLHAS, PARA VIDRO</v>
          </cell>
          <cell r="C6102" t="str">
            <v>M2</v>
          </cell>
          <cell r="D6102">
            <v>590.03</v>
          </cell>
          <cell r="E6102">
            <v>402.53</v>
          </cell>
        </row>
        <row r="6103">
          <cell r="A6103" t="str">
            <v>72148</v>
          </cell>
          <cell r="B6103" t="str">
            <v>RETIRADA DE BATENTES METALICOS</v>
          </cell>
          <cell r="C6103" t="str">
            <v>UN</v>
          </cell>
          <cell r="D6103">
            <v>41.6</v>
          </cell>
          <cell r="E6103">
            <v>28.38</v>
          </cell>
        </row>
        <row r="6104">
          <cell r="A6104" t="str">
            <v>72149</v>
          </cell>
          <cell r="B6104" t="str">
            <v>RECOLOCACAO DE BATENTES METALICOS, CONSIDERANDO REAPROVEITAMENTO DO MATERIAL</v>
          </cell>
          <cell r="C6104" t="str">
            <v>UN</v>
          </cell>
          <cell r="D6104">
            <v>45.07</v>
          </cell>
          <cell r="E6104">
            <v>30.75</v>
          </cell>
        </row>
        <row r="6105">
          <cell r="A6105" t="str">
            <v>73940/001</v>
          </cell>
          <cell r="B6105" t="str">
            <v>JANELA DE CORRER EM CHAPA DE ACO DOBRADA, QUATRO FOLHAS, SEM DIVISAO HORIZONTAL, PARA VIDRO, 1,50X1,20M</v>
          </cell>
          <cell r="C6105" t="str">
            <v>UN</v>
          </cell>
          <cell r="D6105">
            <v>519.19000000000005</v>
          </cell>
          <cell r="E6105">
            <v>354.2</v>
          </cell>
        </row>
        <row r="6106">
          <cell r="A6106" t="str">
            <v>73945/001</v>
          </cell>
          <cell r="B6106" t="str">
            <v>JANELA DE CHAPA DOBRADA DE ACO COM ADICAO DE COBRE PRE-ZINCADO DE CORRER 2 FOLHAS PARA VIDRO, EXCLUINDO VIDROS</v>
          </cell>
          <cell r="C6106" t="str">
            <v>M2</v>
          </cell>
          <cell r="D6106">
            <v>470.42</v>
          </cell>
          <cell r="E6106">
            <v>320.93</v>
          </cell>
        </row>
        <row r="6107">
          <cell r="A6107" t="str">
            <v>73961/001</v>
          </cell>
          <cell r="B6107" t="str">
            <v>JANELA MAXIM AR EM CHAPA DOBRADA</v>
          </cell>
          <cell r="C6107" t="str">
            <v>M2</v>
          </cell>
          <cell r="D6107">
            <v>678.18</v>
          </cell>
          <cell r="E6107">
            <v>462.67</v>
          </cell>
        </row>
        <row r="6108">
          <cell r="A6108" t="str">
            <v>73984/001</v>
          </cell>
          <cell r="B6108" t="str">
            <v>JANELA DE CORRER EM CHAPA DE ACO DOBRADA, QUATRO FOLHAS, COM DIVISAO HORIZONTAL, PARA VIDRO, 1,50X1,20M</v>
          </cell>
          <cell r="C6108" t="str">
            <v>M2</v>
          </cell>
          <cell r="D6108">
            <v>483.89</v>
          </cell>
          <cell r="E6108">
            <v>330.12</v>
          </cell>
        </row>
        <row r="6109">
          <cell r="A6109" t="str">
            <v>73984/002</v>
          </cell>
          <cell r="B6109" t="str">
            <v>JANELA DE CORRER EM FERRO TIPO VENEZIANA, DUAS FOLHAS, LINHA POPULAR</v>
          </cell>
          <cell r="C6109" t="str">
            <v>M2</v>
          </cell>
          <cell r="D6109">
            <v>657.26</v>
          </cell>
          <cell r="E6109">
            <v>448.4</v>
          </cell>
        </row>
        <row r="6110">
          <cell r="A6110" t="str">
            <v>84858</v>
          </cell>
          <cell r="B6110" t="str">
            <v>JANELA DE CORRER EM CHAPA DE ACO DOBRADA 2,00X1,20M, 4 FOLHAS, PARA VIDRO, COM DIVISAO HORIZONTAL</v>
          </cell>
          <cell r="C6110" t="str">
            <v>UN</v>
          </cell>
          <cell r="D6110">
            <v>733.56</v>
          </cell>
          <cell r="E6110">
            <v>500.45</v>
          </cell>
        </row>
        <row r="6111">
          <cell r="A6111" t="str">
            <v>84860</v>
          </cell>
          <cell r="B6111" t="str">
            <v>JANELA DE CORRER EM CHAPA DE ACO DOBRADA 2,00X1,20M, 4 FOLHAS, PARA VIDRO, SEM DIVISAO HORIZONTAL</v>
          </cell>
          <cell r="C6111" t="str">
            <v>UN</v>
          </cell>
          <cell r="D6111">
            <v>723.94</v>
          </cell>
          <cell r="E6111">
            <v>493.89</v>
          </cell>
        </row>
        <row r="6112">
          <cell r="A6112" t="str">
            <v>73932/001</v>
          </cell>
          <cell r="B6112" t="str">
            <v>GRADE DE FERRO EM BARRA CHATA 3/16"</v>
          </cell>
          <cell r="C6112" t="str">
            <v>M2</v>
          </cell>
          <cell r="D6112">
            <v>326.74</v>
          </cell>
          <cell r="E6112">
            <v>222.91</v>
          </cell>
        </row>
        <row r="6113">
          <cell r="A6113" t="str">
            <v>73631</v>
          </cell>
          <cell r="B6113" t="str">
            <v>GUARDA-CORPO EM TUBO DE ACO GALVANIZADO 1 1/2"</v>
          </cell>
          <cell r="C6113" t="str">
            <v>M2</v>
          </cell>
          <cell r="D6113">
            <v>309.17</v>
          </cell>
          <cell r="E6113">
            <v>210.92</v>
          </cell>
        </row>
        <row r="6114">
          <cell r="A6114" t="str">
            <v>74195/001</v>
          </cell>
          <cell r="B6114" t="str">
            <v>GUARDA-CORPO  COM CORRIMAO EM FERRO BARRA CHATA 3/16"</v>
          </cell>
          <cell r="C6114" t="str">
            <v>M</v>
          </cell>
          <cell r="D6114">
            <v>390.94</v>
          </cell>
          <cell r="E6114">
            <v>266.70999999999998</v>
          </cell>
        </row>
        <row r="6115">
          <cell r="A6115" t="str">
            <v>73665</v>
          </cell>
          <cell r="B6115" t="str">
            <v>ESCADA TIPO MARINHEIRO EM ACO CA-50 9,52MM INCLUSO PINTURA COM FUNDO ANTICORROSIVO TIPO ZARCAO</v>
          </cell>
          <cell r="C6115" t="str">
            <v>M</v>
          </cell>
          <cell r="D6115">
            <v>67.849999999999994</v>
          </cell>
          <cell r="E6115">
            <v>46.29</v>
          </cell>
        </row>
        <row r="6116">
          <cell r="A6116" t="str">
            <v>73669</v>
          </cell>
          <cell r="B6116" t="str">
            <v>CORRIMAO EM MADEIRA 1A 2,5X30CM</v>
          </cell>
          <cell r="C6116" t="str">
            <v>M</v>
          </cell>
          <cell r="D6116">
            <v>105.14</v>
          </cell>
          <cell r="E6116">
            <v>71.73</v>
          </cell>
        </row>
        <row r="6117">
          <cell r="A6117" t="str">
            <v>74072/001</v>
          </cell>
          <cell r="B6117" t="str">
            <v>CORRIMAO EM TUBO ACO GALVANIZADO 3/4" COM BRACADEIRA</v>
          </cell>
          <cell r="C6117" t="str">
            <v>M</v>
          </cell>
          <cell r="D6117">
            <v>68.290000000000006</v>
          </cell>
          <cell r="E6117">
            <v>46.59</v>
          </cell>
        </row>
        <row r="6118">
          <cell r="A6118" t="str">
            <v>74072/002</v>
          </cell>
          <cell r="B6118" t="str">
            <v>CORRIMAO EM TUBO ACO GALVANIZADO 2 1/2" COM BRACADEIRA</v>
          </cell>
          <cell r="C6118" t="str">
            <v>M</v>
          </cell>
          <cell r="D6118">
            <v>109.88</v>
          </cell>
          <cell r="E6118">
            <v>74.959999999999994</v>
          </cell>
        </row>
        <row r="6119">
          <cell r="A6119" t="str">
            <v>74072/003</v>
          </cell>
          <cell r="B6119" t="str">
            <v>CORRIMAO EM TUBO ACO GALVANIZADO 1 1/4" COM BRACADEIRA</v>
          </cell>
          <cell r="C6119" t="str">
            <v>M</v>
          </cell>
          <cell r="D6119">
            <v>82.23</v>
          </cell>
          <cell r="E6119">
            <v>56.1</v>
          </cell>
        </row>
        <row r="6120">
          <cell r="A6120" t="str">
            <v>74103/001</v>
          </cell>
          <cell r="B6120" t="str">
            <v>ESCADA TIPO MARINHEIRO EM ACO CA-50 12,5", INCLUSO PINTURA COM FUNDO ANTICORROSIVO TIPO ZARCAO</v>
          </cell>
          <cell r="C6120" t="str">
            <v>M</v>
          </cell>
          <cell r="D6120">
            <v>81.31</v>
          </cell>
          <cell r="E6120">
            <v>55.47</v>
          </cell>
        </row>
        <row r="6121">
          <cell r="A6121" t="str">
            <v>74194/001</v>
          </cell>
          <cell r="B6121" t="str">
            <v>ESCADA TIPO MARINHEIRO EM TUBO ACO GALVANIZADO 1 1/2" 5 DEGRAUS</v>
          </cell>
          <cell r="C6121" t="str">
            <v>M</v>
          </cell>
          <cell r="D6121">
            <v>235.67</v>
          </cell>
          <cell r="E6121">
            <v>160.78</v>
          </cell>
        </row>
        <row r="6122">
          <cell r="A6122" t="str">
            <v>84862</v>
          </cell>
          <cell r="B6122" t="str">
            <v>GUARDA-CORPO COM CORRIMAO EM TUBO DE ACO GALVANIZADO 1 1/2"</v>
          </cell>
          <cell r="C6122" t="str">
            <v>M</v>
          </cell>
          <cell r="D6122">
            <v>224.09</v>
          </cell>
          <cell r="E6122">
            <v>152.88</v>
          </cell>
        </row>
        <row r="6123">
          <cell r="A6123" t="str">
            <v>84863</v>
          </cell>
          <cell r="B6123" t="str">
            <v>GUARDA-CORPO COM CORRIMAO EM TUBO DE ACO GALVANIZADO 3/4"</v>
          </cell>
          <cell r="C6123" t="str">
            <v>M</v>
          </cell>
          <cell r="D6123">
            <v>110.07</v>
          </cell>
          <cell r="E6123">
            <v>75.09</v>
          </cell>
        </row>
        <row r="6124">
          <cell r="A6124" t="str">
            <v>68050</v>
          </cell>
          <cell r="B6124" t="str">
            <v>PORTA DE CORRER EM ALUMINIO, COM DUAS FOLHAS PARA VIDRO, INCLUSO GUARNICAO E VIDRO LISO INCOLOR</v>
          </cell>
          <cell r="C6124" t="str">
            <v>M2</v>
          </cell>
          <cell r="D6124">
            <v>642.34</v>
          </cell>
          <cell r="E6124">
            <v>438.22</v>
          </cell>
        </row>
        <row r="6125">
          <cell r="A6125" t="str">
            <v>74071/001</v>
          </cell>
          <cell r="B6125" t="str">
            <v>PORTA DE ABRIR, EM ALUMINIO, CHAPA CORRUGADA COM GUARNICAO</v>
          </cell>
          <cell r="C6125" t="str">
            <v>M2</v>
          </cell>
          <cell r="D6125">
            <v>832.96</v>
          </cell>
          <cell r="E6125">
            <v>568.26</v>
          </cell>
        </row>
        <row r="6126">
          <cell r="A6126" t="str">
            <v>74071/002</v>
          </cell>
          <cell r="B6126" t="str">
            <v>PORTA DE ABRIR EM ALUMINIO TIPO VENEZIANA, COM GUARNICAO</v>
          </cell>
          <cell r="C6126" t="str">
            <v>M2</v>
          </cell>
          <cell r="D6126">
            <v>836.5</v>
          </cell>
          <cell r="E6126">
            <v>570.67999999999995</v>
          </cell>
        </row>
        <row r="6127">
          <cell r="A6127" t="str">
            <v>73737/001</v>
          </cell>
          <cell r="B6127" t="str">
            <v>GRADIL DE ALUMINIO ANODIZADO TIPO BARRA CHATA PARA VARANDAS, ALTURA 0,4M</v>
          </cell>
          <cell r="C6127" t="str">
            <v>M</v>
          </cell>
          <cell r="D6127">
            <v>205.68</v>
          </cell>
          <cell r="E6127">
            <v>140.32</v>
          </cell>
        </row>
        <row r="6128">
          <cell r="A6128" t="str">
            <v>73737/002</v>
          </cell>
          <cell r="B6128" t="str">
            <v>GRADIL DE ALUMINIO ANODIZADO TIPO BARRA CHATA PARA VARANDAS, ALTURA 1,0M</v>
          </cell>
          <cell r="C6128" t="str">
            <v>M</v>
          </cell>
          <cell r="D6128">
            <v>449.44</v>
          </cell>
          <cell r="E6128">
            <v>306.62</v>
          </cell>
        </row>
        <row r="6129">
          <cell r="A6129" t="str">
            <v>73737/003</v>
          </cell>
          <cell r="B6129" t="str">
            <v>GRADIL DE ALUMINIO ANODIZADO TIPO BARRA CHATA PARA VARANDAS, ALTURA 1,2M</v>
          </cell>
          <cell r="C6129" t="str">
            <v>M</v>
          </cell>
          <cell r="D6129">
            <v>528.16</v>
          </cell>
          <cell r="E6129">
            <v>360.32</v>
          </cell>
        </row>
        <row r="6130">
          <cell r="A6130" t="str">
            <v>85096</v>
          </cell>
          <cell r="B6130" t="str">
            <v>GRADIL DE ALUMINIO ANODIZADO TIPO BARRA CHATA</v>
          </cell>
          <cell r="C6130" t="str">
            <v>M2</v>
          </cell>
          <cell r="D6130">
            <v>453.78</v>
          </cell>
          <cell r="E6130">
            <v>309.58</v>
          </cell>
        </row>
        <row r="6131">
          <cell r="A6131" t="str">
            <v>73736/001</v>
          </cell>
          <cell r="B6131" t="str">
            <v>DOBRADICA TIPO VAI E VEM EM LATAO POLIDO 3"</v>
          </cell>
          <cell r="C6131" t="str">
            <v>UN</v>
          </cell>
          <cell r="D6131">
            <v>109.41</v>
          </cell>
          <cell r="E6131">
            <v>74.64</v>
          </cell>
        </row>
        <row r="6132">
          <cell r="A6132" t="str">
            <v>74068/001</v>
          </cell>
          <cell r="B6132" t="str">
            <v>CONJUNTO DE FERRAGENS CONTENDO FECHADURA COM CILINDRO PARA PORTA EXTERNA, MACANETA TIPO ALAVANCA COM ACABAMENTO PADRAO MEDIO E ROSETA EM LATAO CROMADO</v>
          </cell>
          <cell r="C6132" t="str">
            <v>UN</v>
          </cell>
          <cell r="D6132">
            <v>799.42</v>
          </cell>
          <cell r="E6132">
            <v>545.38</v>
          </cell>
        </row>
        <row r="6133">
          <cell r="A6133" t="str">
            <v>74068/002</v>
          </cell>
          <cell r="B6133" t="str">
            <v>FECHADURA DE EMBUTIR COMPLETA, PARA PORTAS EXTERNAS, PADRAO DE ACABAMENTO POPULAR</v>
          </cell>
          <cell r="C6133" t="str">
            <v>UN</v>
          </cell>
          <cell r="D6133">
            <v>109.99</v>
          </cell>
          <cell r="E6133">
            <v>75.040000000000006</v>
          </cell>
        </row>
        <row r="6134">
          <cell r="A6134" t="str">
            <v>74068/003</v>
          </cell>
          <cell r="B6134" t="str">
            <v>FECHADURA DE EMBUTIR COMPLETA, PARA PORTAS EXTERNAS, PADRAO DE ACABAMENTO SUPERIOR</v>
          </cell>
          <cell r="C6134" t="str">
            <v>UN</v>
          </cell>
          <cell r="D6134">
            <v>397.19</v>
          </cell>
          <cell r="E6134">
            <v>270.97000000000003</v>
          </cell>
        </row>
        <row r="6135">
          <cell r="A6135" t="str">
            <v>74068/004</v>
          </cell>
          <cell r="B6135" t="str">
            <v>FECHADURA DE EMBUTIR COMPLETA, PARA PORTAS EXTERNAS 2 FOLHAS, PADRAO DE ACABAMENTO POPULAR E FECHO DE EMBUTIR TIPO UNHA COM ALAVANCA DE LATAO CROMADO 22CM</v>
          </cell>
          <cell r="C6135" t="str">
            <v>UN</v>
          </cell>
          <cell r="D6135">
            <v>284.91000000000003</v>
          </cell>
          <cell r="E6135">
            <v>194.37</v>
          </cell>
        </row>
        <row r="6136">
          <cell r="A6136" t="str">
            <v>74068/005</v>
          </cell>
          <cell r="B6136" t="str">
            <v>FECHADURA DE SOBREPOR EM FERRO PINTADO COM MACANETA PARA PORTAS EXTERNAS</v>
          </cell>
          <cell r="C6136" t="str">
            <v>UN</v>
          </cell>
          <cell r="D6136">
            <v>109.6</v>
          </cell>
          <cell r="E6136">
            <v>74.77</v>
          </cell>
        </row>
        <row r="6137">
          <cell r="A6137" t="str">
            <v>74068/006</v>
          </cell>
          <cell r="B6137" t="str">
            <v>FECHADURA DE EMBUTIR COMPLETA, PARA PORTAS EXTERNAS, PADRAO DE ACABAMENTO MEDIO</v>
          </cell>
          <cell r="C6137" t="str">
            <v>UN</v>
          </cell>
          <cell r="D6137">
            <v>231.66</v>
          </cell>
          <cell r="E6137">
            <v>158.04</v>
          </cell>
        </row>
        <row r="6138">
          <cell r="A6138" t="str">
            <v>74069/001</v>
          </cell>
          <cell r="B6138" t="str">
            <v>FECHADURA DE EMBUTIR COMPLETA, PARA PORTAS DE BANHEIRO, PADRAO DE ACAB</v>
          </cell>
          <cell r="C6138" t="str">
            <v>UN</v>
          </cell>
          <cell r="D6138">
            <v>95.04</v>
          </cell>
          <cell r="E6138">
            <v>64.84</v>
          </cell>
        </row>
        <row r="6139">
          <cell r="A6139" t="str">
            <v>74069/002</v>
          </cell>
          <cell r="B6139" t="str">
            <v>FECHADURA DE EMBUTIR COMPLETA, PARA PORTAS DE BANHEIRO, PADRAO DE ACABAMENTO SUPERIOR</v>
          </cell>
          <cell r="C6139" t="str">
            <v>UN</v>
          </cell>
          <cell r="D6139">
            <v>335.77</v>
          </cell>
          <cell r="E6139">
            <v>229.07</v>
          </cell>
        </row>
        <row r="6140">
          <cell r="A6140" t="str">
            <v>74070/001</v>
          </cell>
          <cell r="B6140" t="str">
            <v>FECHADURA DE EMBUTIR COMPLETA, PARA PORTAS INTERNAS, PADRAO DE ACABAMENTO SUPERIOR</v>
          </cell>
          <cell r="C6140" t="str">
            <v>UN</v>
          </cell>
          <cell r="D6140">
            <v>286.68</v>
          </cell>
          <cell r="E6140">
            <v>195.58</v>
          </cell>
        </row>
        <row r="6141">
          <cell r="A6141" t="str">
            <v>74070/002</v>
          </cell>
          <cell r="B6141" t="str">
            <v>FECHADURA DE EMBUTIR COMPLETA, PARA PORTAS INTERNAS 2 FOLHAS, PADRAO DE ACABAMENTO POPULAR E FECHO DE EMBUTIR TIPO UNHA COM ALAVANCA DE LATAO CROMADO 22CM</v>
          </cell>
          <cell r="C6141" t="str">
            <v>UN</v>
          </cell>
          <cell r="D6141">
            <v>268.92</v>
          </cell>
          <cell r="E6141">
            <v>183.46</v>
          </cell>
        </row>
        <row r="6142">
          <cell r="A6142" t="str">
            <v>74070/003</v>
          </cell>
          <cell r="B6142" t="str">
            <v>FECHADURA DE EMBUTIR COMPLETA, PARA PORTAS INTERNAS, PADRAO DE ACABAMENTO POPULAR</v>
          </cell>
          <cell r="C6142" t="str">
            <v>UN</v>
          </cell>
          <cell r="D6142">
            <v>94</v>
          </cell>
          <cell r="E6142">
            <v>64.13</v>
          </cell>
        </row>
        <row r="6143">
          <cell r="A6143" t="str">
            <v>74070/004</v>
          </cell>
          <cell r="B6143" t="str">
            <v>FECHADURA DE EMBUTIR COMPLETA, PARA PORTAS INTERNAS, PADRAO DE ACABAMENTO MEDIO</v>
          </cell>
          <cell r="C6143" t="str">
            <v>UN</v>
          </cell>
          <cell r="D6143">
            <v>158.47999999999999</v>
          </cell>
          <cell r="E6143">
            <v>108.12</v>
          </cell>
        </row>
        <row r="6144">
          <cell r="A6144" t="str">
            <v>84866</v>
          </cell>
          <cell r="B6144" t="str">
            <v>FECHADURA DE EMBUTIR REFORCADA COMPLETA, DE SEGURANCA, COM CILINDRO, PARA PORTA EXTERNA, ACABAMENTO PADRAO MEDIO</v>
          </cell>
          <cell r="C6144" t="str">
            <v>UN</v>
          </cell>
          <cell r="D6144">
            <v>287.70999999999998</v>
          </cell>
          <cell r="E6144">
            <v>196.28</v>
          </cell>
        </row>
        <row r="6145">
          <cell r="A6145" t="str">
            <v>84878</v>
          </cell>
          <cell r="B6145" t="str">
            <v>TRANQUETA DE LATAO CROMADO PARA FECHADURA DE PORTA DE BANHEIRO COM ROSETA DE LATAO CROMADO SEM FECHADURA E MACANETA</v>
          </cell>
          <cell r="C6145" t="str">
            <v>UN</v>
          </cell>
          <cell r="D6145">
            <v>124.09</v>
          </cell>
          <cell r="E6145">
            <v>84.66</v>
          </cell>
        </row>
        <row r="6146">
          <cell r="A6146" t="str">
            <v>84879</v>
          </cell>
          <cell r="B6146" t="str">
            <v>FECHADURA (SOMENTE A MAQUINA, SEM ESPELHO E SEM MACA NETA), PARA PORTABANHEIRO, COM ROSETA DE LATAO CROMADO E JOGO DE TRANQUETA EM LATAO CROMADO</v>
          </cell>
          <cell r="C6146" t="str">
            <v>UN</v>
          </cell>
          <cell r="D6146">
            <v>286.67</v>
          </cell>
          <cell r="E6146">
            <v>195.57</v>
          </cell>
        </row>
        <row r="6147">
          <cell r="A6147" t="str">
            <v>84880</v>
          </cell>
          <cell r="B6147" t="str">
            <v>FECHADURA BICO DE PAPAGAIO PARA PORTA DE CORRER INTERNA, CHAVE BIPARTIDA, ACABAMENTO PADRAO MEDIO</v>
          </cell>
          <cell r="C6147" t="str">
            <v>UN</v>
          </cell>
          <cell r="D6147">
            <v>161.44</v>
          </cell>
          <cell r="E6147">
            <v>110.14</v>
          </cell>
        </row>
        <row r="6148">
          <cell r="A6148" t="str">
            <v>84884</v>
          </cell>
          <cell r="B6148" t="str">
            <v>FECHADURA CILINDRO CENTRAL TUBULAR, 70MM, COM MACANETA DE LATAO CROMADO PARA PORTA DIVISORIA</v>
          </cell>
          <cell r="C6148" t="str">
            <v>UN</v>
          </cell>
          <cell r="D6148">
            <v>1059.3599999999999</v>
          </cell>
          <cell r="E6148">
            <v>722.72</v>
          </cell>
        </row>
        <row r="6149">
          <cell r="A6149" t="str">
            <v>84885</v>
          </cell>
          <cell r="B6149" t="str">
            <v>JOGO DE FERRAGENS CROMADAS PARA PORTA DE VIDRO TEMPERADO, UMA FOLHA COMPOSTO DE DOBRADICAS SUPERIOR E INFERIOR, TRINCO, FECHADURA, CONTRA FECHADURA COM CAPUCHINHO SEM MOLA E PUXADOR</v>
          </cell>
          <cell r="C6149" t="str">
            <v>UN</v>
          </cell>
          <cell r="D6149">
            <v>785.64</v>
          </cell>
          <cell r="E6149">
            <v>535.98</v>
          </cell>
        </row>
        <row r="6150">
          <cell r="A6150" t="str">
            <v>84886</v>
          </cell>
          <cell r="B6150" t="str">
            <v>MOLA HIDRAULICA DE PISO PARA PORTA DE VIDRO TEMPERADO</v>
          </cell>
          <cell r="C6150" t="str">
            <v>UN</v>
          </cell>
          <cell r="D6150">
            <v>1618.73</v>
          </cell>
          <cell r="E6150">
            <v>1104.33</v>
          </cell>
        </row>
        <row r="6151">
          <cell r="A6151" t="str">
            <v>84887</v>
          </cell>
          <cell r="B6151" t="str">
            <v>MACANETA TIPO ALAVANCA, PADRAO MEDIO</v>
          </cell>
          <cell r="C6151" t="str">
            <v>UN</v>
          </cell>
          <cell r="D6151">
            <v>85.6</v>
          </cell>
          <cell r="E6151">
            <v>58.4</v>
          </cell>
        </row>
        <row r="6152">
          <cell r="A6152" t="str">
            <v>84889</v>
          </cell>
          <cell r="B6152" t="str">
            <v>PUXADOR CENTRAL PARA ESQUADRIA DE ALUMINIO</v>
          </cell>
          <cell r="C6152" t="str">
            <v>UN</v>
          </cell>
          <cell r="D6152">
            <v>25.74</v>
          </cell>
          <cell r="E6152">
            <v>17.559999999999999</v>
          </cell>
        </row>
        <row r="6153">
          <cell r="A6153" t="str">
            <v>84890</v>
          </cell>
          <cell r="B6153" t="str">
            <v>ROLDANA FIXA DUPLA DE LATAO COM ROLAMENTO PARA PORTA OU JANELA DE CORRER</v>
          </cell>
          <cell r="C6153" t="str">
            <v>UN</v>
          </cell>
          <cell r="D6153">
            <v>59.51</v>
          </cell>
          <cell r="E6153">
            <v>40.6</v>
          </cell>
        </row>
        <row r="6154">
          <cell r="A6154" t="str">
            <v>84891</v>
          </cell>
          <cell r="B6154" t="str">
            <v>CREMONA EM LATAO CROMADO OU POLIDO, COMPLETA, COM VARA H=1,50M</v>
          </cell>
          <cell r="C6154" t="str">
            <v>UN</v>
          </cell>
          <cell r="D6154">
            <v>198.66</v>
          </cell>
          <cell r="E6154">
            <v>135.53</v>
          </cell>
        </row>
        <row r="6155">
          <cell r="A6155" t="str">
            <v>84892</v>
          </cell>
          <cell r="B6155" t="str">
            <v>LEVANTADOR EM LATAO FUNDIDO CROMADO E BORBOLETA EM FERRO CROMADO, PARAJANELA TIPO GUILHOTINA</v>
          </cell>
          <cell r="C6155" t="str">
            <v>UN</v>
          </cell>
          <cell r="D6155">
            <v>114.92</v>
          </cell>
          <cell r="E6155">
            <v>78.400000000000006</v>
          </cell>
        </row>
        <row r="6156">
          <cell r="A6156" t="str">
            <v>84893</v>
          </cell>
          <cell r="B6156" t="str">
            <v>PUXADOR TUBULAR DE CENTRO EM LATAO CROMADO PARA JANELAS</v>
          </cell>
          <cell r="C6156" t="str">
            <v>UN</v>
          </cell>
          <cell r="D6156">
            <v>84.86</v>
          </cell>
          <cell r="E6156">
            <v>57.89</v>
          </cell>
        </row>
        <row r="6157">
          <cell r="A6157" t="str">
            <v>84894</v>
          </cell>
          <cell r="B6157" t="str">
            <v>PUXADOR CONCHA EM LATAO CROMADO OU POLIDO PARA PORTA OU JANELA DE CORRER, COM FURO PARA CHAVE, 4X10CM</v>
          </cell>
          <cell r="C6157" t="str">
            <v>UN</v>
          </cell>
          <cell r="D6157">
            <v>26.75</v>
          </cell>
          <cell r="E6157">
            <v>18.25</v>
          </cell>
        </row>
        <row r="6158">
          <cell r="A6158" t="str">
            <v>84895</v>
          </cell>
          <cell r="B6158" t="str">
            <v>PUXADOR CONCHA EM LATAO CROMADO OU POLIDO PARA PORTA OU JANELA DE CORRER, 3X9CM</v>
          </cell>
          <cell r="C6158" t="str">
            <v>UN</v>
          </cell>
          <cell r="D6158">
            <v>154.76</v>
          </cell>
          <cell r="E6158">
            <v>105.58</v>
          </cell>
        </row>
        <row r="6159">
          <cell r="A6159" t="str">
            <v>84896</v>
          </cell>
          <cell r="B6159" t="str">
            <v>CARRANCA DE FERRO CROMADO 40MM PARA JANELA DE ABRIR</v>
          </cell>
          <cell r="C6159" t="str">
            <v>UN</v>
          </cell>
          <cell r="D6159">
            <v>73.91</v>
          </cell>
          <cell r="E6159">
            <v>50.42</v>
          </cell>
        </row>
        <row r="6160">
          <cell r="A6160" t="str">
            <v>84897</v>
          </cell>
          <cell r="B6160" t="str">
            <v>TRILHO QUADRADO DE ALUMINIO 1/4" PARA RODIZIOS</v>
          </cell>
          <cell r="C6160" t="str">
            <v>M</v>
          </cell>
          <cell r="D6160">
            <v>41.39</v>
          </cell>
          <cell r="E6160">
            <v>28.24</v>
          </cell>
        </row>
        <row r="6161">
          <cell r="A6161" t="str">
            <v>84898</v>
          </cell>
          <cell r="B6161" t="str">
            <v>TRILHO "U" DE ALUMINIO, 40X40MM E ROLDANA FIXA DUPLA DE LATAO COM ROLAMENTO PARA PORTA OU JANELA DE CORRER</v>
          </cell>
          <cell r="C6161" t="str">
            <v>M</v>
          </cell>
          <cell r="D6161">
            <v>32.86</v>
          </cell>
          <cell r="E6161">
            <v>22.42</v>
          </cell>
        </row>
        <row r="6162">
          <cell r="A6162" t="str">
            <v>84899</v>
          </cell>
          <cell r="B6162" t="str">
            <v>FECHO CHATO DE SOBREPOR EM FERRO ZINCADO/NIQUEL GALVANIZADO OU POLIDO,5"</v>
          </cell>
          <cell r="C6162" t="str">
            <v>UN</v>
          </cell>
          <cell r="D6162">
            <v>20.57</v>
          </cell>
          <cell r="E6162">
            <v>14.03</v>
          </cell>
        </row>
        <row r="6163">
          <cell r="A6163" t="str">
            <v>74046/001</v>
          </cell>
          <cell r="B6163" t="str">
            <v>TARJETA DE FERRO CROMADO DE SOBREPOR 2"</v>
          </cell>
          <cell r="C6163" t="str">
            <v>UN</v>
          </cell>
          <cell r="D6163">
            <v>11.37</v>
          </cell>
          <cell r="E6163">
            <v>7.76</v>
          </cell>
        </row>
        <row r="6164">
          <cell r="A6164" t="str">
            <v>74046/002</v>
          </cell>
          <cell r="B6164" t="str">
            <v>TARJETA TIPO LIVRE/OCUPADO PARA PORTA DE BANHEIRO</v>
          </cell>
          <cell r="C6164" t="str">
            <v>UN</v>
          </cell>
          <cell r="D6164">
            <v>50.34</v>
          </cell>
          <cell r="E6164">
            <v>34.340000000000003</v>
          </cell>
        </row>
        <row r="6165">
          <cell r="A6165" t="str">
            <v>74047/001</v>
          </cell>
          <cell r="B6165" t="str">
            <v>DOBRADICA EM FERRO CROMADO 3X3", SEM ANEIS</v>
          </cell>
          <cell r="C6165" t="str">
            <v>UN</v>
          </cell>
          <cell r="D6165">
            <v>29.36</v>
          </cell>
          <cell r="E6165">
            <v>20.03</v>
          </cell>
        </row>
        <row r="6166">
          <cell r="A6166" t="str">
            <v>74047/002</v>
          </cell>
          <cell r="B6166" t="str">
            <v>DOBRADICA EM ACO ZINCADO 3X3", SEM ANEIS</v>
          </cell>
          <cell r="C6166" t="str">
            <v>UN</v>
          </cell>
          <cell r="D6166">
            <v>18.809999999999999</v>
          </cell>
          <cell r="E6166">
            <v>12.83</v>
          </cell>
        </row>
        <row r="6167">
          <cell r="A6167" t="str">
            <v>74047/003</v>
          </cell>
          <cell r="B6167" t="str">
            <v>DOBRADICA EM LATAO CROMADO 3X3", COM ANEIS</v>
          </cell>
          <cell r="C6167" t="str">
            <v>UN</v>
          </cell>
          <cell r="D6167">
            <v>47.54</v>
          </cell>
          <cell r="E6167">
            <v>32.43</v>
          </cell>
        </row>
        <row r="6168">
          <cell r="A6168" t="str">
            <v>74047/004</v>
          </cell>
          <cell r="B6168" t="str">
            <v>DOBRADICA EM LATAO CROMADO 3 X 2 1/2</v>
          </cell>
          <cell r="C6168" t="str">
            <v>UN</v>
          </cell>
          <cell r="D6168">
            <v>25.58</v>
          </cell>
          <cell r="E6168">
            <v>17.45</v>
          </cell>
        </row>
        <row r="6169">
          <cell r="A6169" t="str">
            <v>74047/005</v>
          </cell>
          <cell r="B6169" t="str">
            <v>DOBRADICA EM FERRO GALVANIZADO 1 3/4 X2, SEM ANEIS</v>
          </cell>
          <cell r="C6169" t="str">
            <v>UN</v>
          </cell>
          <cell r="D6169">
            <v>12.62</v>
          </cell>
          <cell r="E6169">
            <v>8.61</v>
          </cell>
        </row>
        <row r="6170">
          <cell r="A6170" t="str">
            <v>74047/006</v>
          </cell>
          <cell r="B6170" t="str">
            <v>DOBRADICA EM FERRO CROMADO 2X1", SEM ANEIS</v>
          </cell>
          <cell r="C6170" t="str">
            <v>UN</v>
          </cell>
          <cell r="D6170">
            <v>17.46</v>
          </cell>
          <cell r="E6170">
            <v>11.91</v>
          </cell>
        </row>
        <row r="6171">
          <cell r="A6171" t="str">
            <v>74047/007</v>
          </cell>
          <cell r="B6171" t="str">
            <v>DOBRADICA EM FERRO CROMADO 3X2 1/2", SEM ANEIS</v>
          </cell>
          <cell r="C6171" t="str">
            <v>UN</v>
          </cell>
          <cell r="D6171">
            <v>21.58</v>
          </cell>
          <cell r="E6171">
            <v>14.72</v>
          </cell>
        </row>
        <row r="6172">
          <cell r="A6172" t="str">
            <v>74047/008</v>
          </cell>
          <cell r="B6172" t="str">
            <v>DOBRADICA EM FERRO GALVANIZADO 4X3", COM ANEIS</v>
          </cell>
          <cell r="C6172" t="str">
            <v>UN</v>
          </cell>
          <cell r="D6172">
            <v>17.79</v>
          </cell>
          <cell r="E6172">
            <v>12.14</v>
          </cell>
        </row>
        <row r="6173">
          <cell r="A6173" t="str">
            <v>74084/001</v>
          </cell>
          <cell r="B6173" t="str">
            <v>PORTA CADEADO ZINCADO OXIDADO PRETO COM CADEADO DE ACO GRAFITADO OXIDADO ENVERNIZADO 45MM</v>
          </cell>
          <cell r="C6173" t="str">
            <v>UN</v>
          </cell>
          <cell r="D6173">
            <v>59.58</v>
          </cell>
          <cell r="E6173">
            <v>40.65</v>
          </cell>
        </row>
        <row r="6174">
          <cell r="A6174" t="str">
            <v>84950</v>
          </cell>
          <cell r="B6174" t="str">
            <v>FECHO EMBUTIR TIPO UNHA 40CM C/COLOCACAO</v>
          </cell>
          <cell r="C6174" t="str">
            <v>UN</v>
          </cell>
          <cell r="D6174">
            <v>110.87</v>
          </cell>
          <cell r="E6174">
            <v>75.64</v>
          </cell>
        </row>
        <row r="6175">
          <cell r="A6175" t="str">
            <v>84952</v>
          </cell>
          <cell r="B6175" t="str">
            <v>FECHO EMBUTIR TIPO UNHA 22CM C/COLOCACAO</v>
          </cell>
          <cell r="C6175" t="str">
            <v>UN</v>
          </cell>
          <cell r="D6175">
            <v>93.18</v>
          </cell>
          <cell r="E6175">
            <v>63.57</v>
          </cell>
        </row>
        <row r="6176">
          <cell r="A6176" t="str">
            <v>84955</v>
          </cell>
          <cell r="B6176" t="str">
            <v>FECHADURA CROMADA COM CILINDRO PARA ARMARIOS</v>
          </cell>
          <cell r="C6176" t="str">
            <v>UN</v>
          </cell>
          <cell r="D6176">
            <v>132.26</v>
          </cell>
          <cell r="E6176">
            <v>90.23</v>
          </cell>
        </row>
        <row r="6177">
          <cell r="A6177" t="str">
            <v>72116</v>
          </cell>
          <cell r="B6177" t="str">
            <v>VIDRO LISO COMUM TRANSPARENTE, ESPESSURA 3MM</v>
          </cell>
          <cell r="C6177" t="str">
            <v>M2</v>
          </cell>
          <cell r="D6177">
            <v>92.33</v>
          </cell>
          <cell r="E6177">
            <v>62.99</v>
          </cell>
        </row>
        <row r="6178">
          <cell r="A6178" t="str">
            <v>72117</v>
          </cell>
          <cell r="B6178" t="str">
            <v>VIDRO LISO COMUM TRANSPARENTE, ESPESSURA 4MM</v>
          </cell>
          <cell r="C6178" t="str">
            <v>M2</v>
          </cell>
          <cell r="D6178">
            <v>118.01</v>
          </cell>
          <cell r="E6178">
            <v>80.510000000000005</v>
          </cell>
        </row>
        <row r="6179">
          <cell r="A6179" t="str">
            <v>72118</v>
          </cell>
          <cell r="B6179" t="str">
            <v>VIDRO TEMPERADO INCOLOR, ESPESSURA 6MM, FORNECIMENTO E INSTALACAO, INCLUSIVE MASSA PARA VEDACAO</v>
          </cell>
          <cell r="C6179" t="str">
            <v>M2</v>
          </cell>
          <cell r="D6179">
            <v>132.11000000000001</v>
          </cell>
          <cell r="E6179">
            <v>90.13</v>
          </cell>
        </row>
        <row r="6180">
          <cell r="A6180" t="str">
            <v>72119</v>
          </cell>
          <cell r="B6180" t="str">
            <v>VIDRO TEMPERADO INCOLOR, ESPESSURA 8MM, FORNECIMENTO E INSTALACAO, INCLUSIVE MASSA PARA VEDACAO</v>
          </cell>
          <cell r="C6180" t="str">
            <v>M2</v>
          </cell>
          <cell r="D6180">
            <v>164.76</v>
          </cell>
          <cell r="E6180">
            <v>112.4</v>
          </cell>
        </row>
        <row r="6181">
          <cell r="A6181" t="str">
            <v>72120</v>
          </cell>
          <cell r="B6181" t="str">
            <v>VIDRO TEMPERADO INCOLOR, ESPESSURA 10MM, FORNECIMENTO E INSTALACAO, INCLUSIVE MASSA PARA VEDACAO</v>
          </cell>
          <cell r="C6181" t="str">
            <v>M2</v>
          </cell>
          <cell r="D6181">
            <v>206.36</v>
          </cell>
          <cell r="E6181">
            <v>140.78</v>
          </cell>
        </row>
        <row r="6182">
          <cell r="A6182" t="str">
            <v>72121</v>
          </cell>
          <cell r="B6182" t="str">
            <v>VIDRO TEMPERADO COLORIDO VERDE, ESPESSURA 10MM, FORNECIMENTO E INSTALACAO, INCLUSIVE MASSA PARA VEDACAO</v>
          </cell>
          <cell r="C6182" t="str">
            <v>M2</v>
          </cell>
          <cell r="D6182">
            <v>253.51</v>
          </cell>
          <cell r="E6182">
            <v>172.95</v>
          </cell>
        </row>
        <row r="6183">
          <cell r="A6183" t="str">
            <v>72122</v>
          </cell>
          <cell r="B6183" t="str">
            <v>VIDRO FANTASIA TIPO CANELADO, ESPESSURA 4MM</v>
          </cell>
          <cell r="C6183" t="str">
            <v>M2</v>
          </cell>
          <cell r="D6183">
            <v>101.79</v>
          </cell>
          <cell r="E6183">
            <v>69.44</v>
          </cell>
        </row>
        <row r="6184">
          <cell r="A6184" t="str">
            <v>72123</v>
          </cell>
          <cell r="B6184" t="str">
            <v>VIDRO ARAMADO, ESPESSURA 7MM</v>
          </cell>
          <cell r="C6184" t="str">
            <v>M2</v>
          </cell>
          <cell r="D6184">
            <v>265.95</v>
          </cell>
          <cell r="E6184">
            <v>181.44</v>
          </cell>
        </row>
        <row r="6185">
          <cell r="A6185" t="str">
            <v>73838/001</v>
          </cell>
          <cell r="B6185" t="str">
            <v>PORTA DE VIDRO TEMPERADO, 0,9X2,10M, ESPESSURA 10MM, INCLUSIVE ACESSORIOS</v>
          </cell>
          <cell r="C6185" t="str">
            <v>UN</v>
          </cell>
          <cell r="D6185">
            <v>2499.83</v>
          </cell>
          <cell r="E6185">
            <v>1705.44</v>
          </cell>
        </row>
        <row r="6186">
          <cell r="A6186" t="str">
            <v>74125/001</v>
          </cell>
          <cell r="B6186" t="str">
            <v>ESPELHO CRISTAL ESPESSURA 4MM, COM MOLDURA DE MADEIRA</v>
          </cell>
          <cell r="C6186" t="str">
            <v>M2</v>
          </cell>
          <cell r="D6186">
            <v>353.71</v>
          </cell>
          <cell r="E6186">
            <v>241.31</v>
          </cell>
        </row>
        <row r="6187">
          <cell r="A6187" t="str">
            <v>74125/002</v>
          </cell>
          <cell r="B6187" t="str">
            <v>ESPELHO CRISTAL ESPESSURA 4MM, COM MOLDURA EM ALUMINIO E COMPENSADO 6MM PLASTIFICADO COLADO</v>
          </cell>
          <cell r="C6187" t="str">
            <v>M2</v>
          </cell>
          <cell r="D6187">
            <v>439.65</v>
          </cell>
          <cell r="E6187">
            <v>299.94</v>
          </cell>
        </row>
        <row r="6188">
          <cell r="A6188" t="str">
            <v>84957</v>
          </cell>
          <cell r="B6188" t="str">
            <v>VIDRO LISO COMUM TRANSPARENTE, ESPESSURA 5MM</v>
          </cell>
          <cell r="C6188" t="str">
            <v>M2</v>
          </cell>
          <cell r="D6188">
            <v>142.13999999999999</v>
          </cell>
          <cell r="E6188">
            <v>96.97</v>
          </cell>
        </row>
        <row r="6189">
          <cell r="A6189" t="str">
            <v>84959</v>
          </cell>
          <cell r="B6189" t="str">
            <v>VIDRO LISO COMUM TRANSPARENTE, ESPESSURA 6MM</v>
          </cell>
          <cell r="C6189" t="str">
            <v>M2</v>
          </cell>
          <cell r="D6189">
            <v>165.59</v>
          </cell>
          <cell r="E6189">
            <v>112.97</v>
          </cell>
        </row>
        <row r="6190">
          <cell r="A6190" t="str">
            <v>85001</v>
          </cell>
          <cell r="B6190" t="str">
            <v>VIDRO LISO FUME, ESPESSURA 4MM</v>
          </cell>
          <cell r="C6190" t="str">
            <v>M2</v>
          </cell>
          <cell r="D6190">
            <v>157.76</v>
          </cell>
          <cell r="E6190">
            <v>107.63</v>
          </cell>
        </row>
        <row r="6191">
          <cell r="A6191" t="str">
            <v>85002</v>
          </cell>
          <cell r="B6191" t="str">
            <v>VIDRO LISO FUME, ESPESSURA 6MM</v>
          </cell>
          <cell r="C6191" t="str">
            <v>M2</v>
          </cell>
          <cell r="D6191">
            <v>220.31</v>
          </cell>
          <cell r="E6191">
            <v>150.30000000000001</v>
          </cell>
        </row>
        <row r="6192">
          <cell r="A6192" t="str">
            <v>85004</v>
          </cell>
          <cell r="B6192" t="str">
            <v>VIDRO FANTASIA MARTELADO 4MM</v>
          </cell>
          <cell r="C6192" t="str">
            <v>M2</v>
          </cell>
          <cell r="D6192">
            <v>110.86</v>
          </cell>
          <cell r="E6192">
            <v>75.63</v>
          </cell>
        </row>
        <row r="6193">
          <cell r="A6193" t="str">
            <v>85005</v>
          </cell>
          <cell r="B6193" t="str">
            <v>ESPELHO CRISTAL, ESPESSURA 4MM, COM PARAFUSOS DE FIXACAO, SEM MOLDURA</v>
          </cell>
          <cell r="C6193" t="str">
            <v>M2</v>
          </cell>
          <cell r="D6193">
            <v>323.37</v>
          </cell>
          <cell r="E6193">
            <v>220.61</v>
          </cell>
        </row>
        <row r="6194">
          <cell r="A6194" t="str">
            <v>68054</v>
          </cell>
          <cell r="B6194" t="str">
            <v>PORTAO DE FERRO EM CHAPA GALVANIZADA PLANA 14 GSG</v>
          </cell>
          <cell r="C6194" t="str">
            <v>M2</v>
          </cell>
          <cell r="D6194">
            <v>250.7</v>
          </cell>
          <cell r="E6194">
            <v>171.03</v>
          </cell>
        </row>
        <row r="6195">
          <cell r="A6195" t="str">
            <v>74100/001</v>
          </cell>
          <cell r="B6195" t="str">
            <v>PORTAO DE FERRO COM VARA 1/2", COM REQUADRO</v>
          </cell>
          <cell r="C6195" t="str">
            <v>M2</v>
          </cell>
          <cell r="D6195">
            <v>236.67</v>
          </cell>
          <cell r="E6195">
            <v>161.46</v>
          </cell>
        </row>
        <row r="6196">
          <cell r="A6196" t="str">
            <v>74238/002</v>
          </cell>
          <cell r="B6196" t="str">
            <v>PORTAO EM TELA ARAME GALVANIZADO N.12 MALHA 2" E MOLDURA EM TUBOS DE ACO COM DUAS FOLHAS DE ABRIR, INCLUSO FERRAGENS</v>
          </cell>
          <cell r="C6196" t="str">
            <v>M2</v>
          </cell>
          <cell r="D6196">
            <v>1017.05</v>
          </cell>
          <cell r="E6196">
            <v>693.85</v>
          </cell>
        </row>
        <row r="6197">
          <cell r="A6197" t="str">
            <v>85188</v>
          </cell>
          <cell r="B6197" t="str">
            <v>PORTAO EM TUBO DE ACO GALVANIZADO DIN 2440/NBR 5580, PAINEL UNICO, DIMENSOES 1,0X1,6M, INCLUSIVE CADEADO</v>
          </cell>
          <cell r="C6197" t="str">
            <v>UN</v>
          </cell>
          <cell r="D6197">
            <v>630.19000000000005</v>
          </cell>
          <cell r="E6197">
            <v>429.93</v>
          </cell>
        </row>
        <row r="6198">
          <cell r="A6198" t="str">
            <v>85189</v>
          </cell>
          <cell r="B6198" t="str">
            <v>PORTAO EM TUBO DE ACO GALVANIZADO DIN 2440/NBR 5580, PAINEL UNICO, DIMENSOES 4,0X1,2M, INCLUSIVE CADEADO</v>
          </cell>
          <cell r="C6198" t="str">
            <v>UN</v>
          </cell>
          <cell r="D6198">
            <v>1258.83</v>
          </cell>
          <cell r="E6198">
            <v>858.8</v>
          </cell>
        </row>
        <row r="6199">
          <cell r="A6199" t="str">
            <v>85190</v>
          </cell>
          <cell r="B6199" t="str">
            <v>PORTAO PARA VEICULOS EM BARRAS DE FERRO RETANGULAR CHATA E TELA DE ARAME GALVANIZADO, FIO 8 BWG, MALHA QUADRADA 5X5CM, INCLUSIVE CADEADO E PINTURA PVA EM PILARES DE APOIO DE CONCRETO</v>
          </cell>
          <cell r="C6199" t="str">
            <v>UN</v>
          </cell>
          <cell r="D6199">
            <v>3480.54</v>
          </cell>
          <cell r="E6199">
            <v>2374.5</v>
          </cell>
        </row>
        <row r="6200">
          <cell r="A6200" t="str">
            <v>85191</v>
          </cell>
          <cell r="B6200" t="str">
            <v>PORTAO PARA PEDESTRES EM BARRAS DE FERRO RETANGULAR CHATA E TELA DE ARAME GALVANIZADO, FIO 8 BWG, MALHA QUADRADA 5X5CM, INCLUSIVE CADEADO EPINTURA PVA EM PILARES DE APOIO DE CONCRETO</v>
          </cell>
          <cell r="C6200" t="str">
            <v>UN</v>
          </cell>
          <cell r="D6200">
            <v>1431.3</v>
          </cell>
          <cell r="E6200">
            <v>976.46</v>
          </cell>
        </row>
        <row r="6201">
          <cell r="A6201" t="str">
            <v>68052</v>
          </cell>
          <cell r="B6201" t="str">
            <v>JANELA BASCULANTE DE ALUMINIO</v>
          </cell>
          <cell r="C6201" t="str">
            <v>M2</v>
          </cell>
          <cell r="D6201">
            <v>658.06</v>
          </cell>
          <cell r="E6201">
            <v>448.94</v>
          </cell>
        </row>
        <row r="6202">
          <cell r="A6202" t="str">
            <v>73809/001</v>
          </cell>
          <cell r="B6202" t="str">
            <v>JANELA DE ALUMINIO TIPO MAXIM AR, INCLUSO GUARNICOES E VIDRO FANTASIA</v>
          </cell>
          <cell r="C6202" t="str">
            <v>M2</v>
          </cell>
          <cell r="D6202">
            <v>703.75</v>
          </cell>
          <cell r="E6202">
            <v>480.11</v>
          </cell>
        </row>
        <row r="6203">
          <cell r="A6203" t="str">
            <v>74067/001</v>
          </cell>
          <cell r="B6203" t="str">
            <v>JANELA DE CORRER EM ALUMINIO, COM QUATRO FOLHAS PARA VIDRO, DUAS FIXASE DUAS MOVEIS, INCLUSO GUARNICAO E VIDRO LISO INCOLOR</v>
          </cell>
          <cell r="C6203" t="str">
            <v>M2</v>
          </cell>
          <cell r="D6203">
            <v>663.95</v>
          </cell>
          <cell r="E6203">
            <v>452.96</v>
          </cell>
        </row>
        <row r="6204">
          <cell r="A6204" t="str">
            <v>74067/002</v>
          </cell>
          <cell r="B6204" t="str">
            <v>JANELA DE CORRER EM ALUMINIO, FOLHAS PARA VIDRO, COM BANDEIRA, INCLUSOGUARNICAO E VIDRO LISO INCOLOR</v>
          </cell>
          <cell r="C6204" t="str">
            <v>M2</v>
          </cell>
          <cell r="D6204">
            <v>827.37</v>
          </cell>
          <cell r="E6204">
            <v>564.45000000000005</v>
          </cell>
        </row>
        <row r="6205">
          <cell r="A6205" t="str">
            <v>74067/003</v>
          </cell>
          <cell r="B6205" t="str">
            <v>JANELA DE CORRER EM ALUMINIO, VENEZIANA, COM BANDEIRA</v>
          </cell>
          <cell r="C6205" t="str">
            <v>M2</v>
          </cell>
          <cell r="D6205">
            <v>997.13</v>
          </cell>
          <cell r="E6205">
            <v>680.26</v>
          </cell>
        </row>
        <row r="6206">
          <cell r="A6206" t="str">
            <v>74067/004</v>
          </cell>
          <cell r="B6206" t="str">
            <v>JANELA DE CORRER EM ALUMINIO, VENEZIANA, SEM BANDEIRA</v>
          </cell>
          <cell r="C6206" t="str">
            <v>M2</v>
          </cell>
          <cell r="D6206">
            <v>867.87</v>
          </cell>
          <cell r="E6206">
            <v>592.08000000000004</v>
          </cell>
        </row>
        <row r="6207">
          <cell r="A6207" t="str">
            <v>85010</v>
          </cell>
          <cell r="B6207" t="str">
            <v>CAIXILHO FIXO, DE ALUMINIO, PARA VIDRO</v>
          </cell>
          <cell r="C6207" t="str">
            <v>M2</v>
          </cell>
          <cell r="D6207">
            <v>576.72</v>
          </cell>
          <cell r="E6207">
            <v>393.45</v>
          </cell>
        </row>
        <row r="6208">
          <cell r="A6208" t="str">
            <v>85014</v>
          </cell>
          <cell r="B6208" t="str">
            <v>CAIXILHO FIXO, DE ALUMINIO, COM TELA DE METAL FIO 12 MALHA 3X3CM</v>
          </cell>
          <cell r="C6208" t="str">
            <v>M2</v>
          </cell>
          <cell r="D6208">
            <v>660.43</v>
          </cell>
          <cell r="E6208">
            <v>450.56</v>
          </cell>
        </row>
        <row r="6209">
          <cell r="A6209" t="str">
            <v>73908/001</v>
          </cell>
          <cell r="B6209" t="str">
            <v>CANTONEIRA DE ALUMINIO 2"X2", PARA PROTECAO DE QUINA DE PAREDE</v>
          </cell>
          <cell r="C6209" t="str">
            <v>M</v>
          </cell>
          <cell r="D6209">
            <v>52.81</v>
          </cell>
          <cell r="E6209">
            <v>36.03</v>
          </cell>
        </row>
        <row r="6210">
          <cell r="A6210" t="str">
            <v>85015</v>
          </cell>
          <cell r="B6210" t="str">
            <v>CANTONEIRA DE MADEIRA 3,0X3,0X1,0CM</v>
          </cell>
          <cell r="C6210" t="str">
            <v>M</v>
          </cell>
          <cell r="D6210">
            <v>21.22</v>
          </cell>
          <cell r="E6210">
            <v>14.48</v>
          </cell>
        </row>
        <row r="6211">
          <cell r="A6211" t="str">
            <v>85016</v>
          </cell>
          <cell r="B6211" t="str">
            <v>CANTONEIRA DE MADEIRA COM LAMINADO MELAMINICO FOSCO 3,0X3,0X1,0CM</v>
          </cell>
          <cell r="C6211" t="str">
            <v>M</v>
          </cell>
          <cell r="D6211">
            <v>26.33</v>
          </cell>
          <cell r="E6211">
            <v>17.96</v>
          </cell>
        </row>
        <row r="6212">
          <cell r="A6212" t="str">
            <v>73713</v>
          </cell>
          <cell r="B6212" t="str">
            <v>ARRASAMENTO DE TUBULAO DE CONCRETO D=1,00 A 1,20M. (INCLUI ENCARREGADO).</v>
          </cell>
          <cell r="C6212" t="str">
            <v>UN</v>
          </cell>
          <cell r="D6212">
            <v>516.80999999999995</v>
          </cell>
          <cell r="E6212">
            <v>352.58</v>
          </cell>
        </row>
        <row r="6213">
          <cell r="A6213" t="str">
            <v>73761/001</v>
          </cell>
          <cell r="B6213" t="str">
            <v>ARRASAMENTO DE TUBULAO DE CONCRETO D=0,80M.</v>
          </cell>
          <cell r="C6213" t="str">
            <v>UN</v>
          </cell>
          <cell r="D6213">
            <v>344.54</v>
          </cell>
          <cell r="E6213">
            <v>235.05</v>
          </cell>
        </row>
        <row r="6214">
          <cell r="A6214" t="str">
            <v>73761/002</v>
          </cell>
          <cell r="B6214" t="str">
            <v>ARRASAMENTO DE TUBULAO DE CONCRETO D=1,25 A 1,40M.</v>
          </cell>
          <cell r="C6214" t="str">
            <v>UN</v>
          </cell>
          <cell r="D6214">
            <v>597.21</v>
          </cell>
          <cell r="E6214">
            <v>407.43</v>
          </cell>
        </row>
        <row r="6215">
          <cell r="A6215" t="str">
            <v>73761/003</v>
          </cell>
          <cell r="B6215" t="str">
            <v>ARRASAMENTO DE TUBULAO DE CONCRETO D=1,45 A 1,60M.</v>
          </cell>
          <cell r="C6215" t="str">
            <v>UN</v>
          </cell>
          <cell r="D6215">
            <v>689.09</v>
          </cell>
          <cell r="E6215">
            <v>470.11</v>
          </cell>
        </row>
        <row r="6216">
          <cell r="A6216" t="str">
            <v>73761/004</v>
          </cell>
          <cell r="B6216" t="str">
            <v>ARRASAMENTO DE TUBULAO DE CONCRETO D=1,65 A 2,00M.</v>
          </cell>
          <cell r="C6216" t="str">
            <v>UN</v>
          </cell>
          <cell r="D6216">
            <v>861.36</v>
          </cell>
          <cell r="E6216">
            <v>587.64</v>
          </cell>
        </row>
        <row r="6217">
          <cell r="A6217" t="str">
            <v>73761/005</v>
          </cell>
          <cell r="B6217" t="str">
            <v>ARRASAMENTO DE TUBULAO DE CONCRETO D=2,10 A 2,50M.</v>
          </cell>
          <cell r="C6217" t="str">
            <v>UN</v>
          </cell>
          <cell r="D6217">
            <v>1068.0999999999999</v>
          </cell>
          <cell r="E6217">
            <v>728.68</v>
          </cell>
        </row>
        <row r="6218">
          <cell r="A6218" t="str">
            <v>79475</v>
          </cell>
          <cell r="B6218" t="str">
            <v>ESCAVACAO MANUAL CAMPO ABERTO P/TUBULAO - FUSTE E/OU BASE (PARA TODAS</v>
          </cell>
          <cell r="C6218" t="str">
            <v>M3</v>
          </cell>
          <cell r="D6218">
            <v>574.71</v>
          </cell>
          <cell r="E6218">
            <v>392.08</v>
          </cell>
        </row>
        <row r="6219">
          <cell r="A6219" t="str">
            <v>72819</v>
          </cell>
          <cell r="B6219" t="str">
            <v>ESTACA A TRADO (BROCA) DIAMETRO 30CM EM CONCRETO ARMADO MOLDADA IN-LOCO, 20 MPA</v>
          </cell>
          <cell r="C6219" t="str">
            <v>M</v>
          </cell>
          <cell r="D6219">
            <v>106.81</v>
          </cell>
          <cell r="E6219">
            <v>72.87</v>
          </cell>
        </row>
        <row r="6220">
          <cell r="A6220" t="str">
            <v>72820</v>
          </cell>
          <cell r="B6220" t="str">
            <v>CORTE E PREPARO EM CABECA DE ESTACA</v>
          </cell>
          <cell r="C6220" t="str">
            <v>UN</v>
          </cell>
          <cell r="D6220">
            <v>41.92</v>
          </cell>
          <cell r="E6220">
            <v>28.6</v>
          </cell>
        </row>
        <row r="6221">
          <cell r="A6221" t="str">
            <v>74122/001</v>
          </cell>
          <cell r="B6221" t="str">
            <v>ESTACA PRE-MOLDADA CONCRETO ARMADO 20 T, INCLUSIVE CRAVACAO/EMENDAS.</v>
          </cell>
          <cell r="C6221" t="str">
            <v>M</v>
          </cell>
          <cell r="D6221">
            <v>106.27</v>
          </cell>
          <cell r="E6221">
            <v>72.5</v>
          </cell>
        </row>
        <row r="6222">
          <cell r="A6222" t="str">
            <v>74156/001</v>
          </cell>
          <cell r="B6222" t="str">
            <v>ESTACA A TRADO(BROCA) D=25CM C/CONCRETO FCK=15MPA+20KG ACO/M3 MOLD.IN-LOCO</v>
          </cell>
          <cell r="C6222" t="str">
            <v>M</v>
          </cell>
          <cell r="D6222">
            <v>67.25</v>
          </cell>
          <cell r="E6222">
            <v>45.88</v>
          </cell>
        </row>
        <row r="6223">
          <cell r="A6223" t="str">
            <v>74156/002</v>
          </cell>
          <cell r="B6223" t="str">
            <v>ESTACA A TRADO (BROCA) DIAMETRO = 25 CM, EM CONCRETO MOLDADO IN LOCO,15 MPA, SEM ARMACAO.</v>
          </cell>
          <cell r="C6223" t="str">
            <v>M</v>
          </cell>
          <cell r="D6223">
            <v>57.62</v>
          </cell>
          <cell r="E6223">
            <v>39.31</v>
          </cell>
        </row>
        <row r="6224">
          <cell r="A6224" t="str">
            <v>74156/003</v>
          </cell>
          <cell r="B6224" t="str">
            <v>ESTACA A TRADO (BROCA) DIAMETRO = 20 CM, EM CONCRETO MOLDADO IN LOCO,15 MPA, SEM ARMACAO.</v>
          </cell>
          <cell r="C6224" t="str">
            <v>M</v>
          </cell>
          <cell r="D6224">
            <v>49.59</v>
          </cell>
          <cell r="E6224">
            <v>33.83</v>
          </cell>
        </row>
        <row r="6225">
          <cell r="A6225" t="str">
            <v>83494</v>
          </cell>
          <cell r="B6225" t="str">
            <v>ESTACA TP FRANKI D=35 CM P/CARGA 55 T S/BATE ESTACA</v>
          </cell>
          <cell r="C6225" t="str">
            <v>M</v>
          </cell>
          <cell r="D6225">
            <v>283.89999999999998</v>
          </cell>
          <cell r="E6225">
            <v>193.68</v>
          </cell>
        </row>
        <row r="6226">
          <cell r="A6226" t="str">
            <v>83495</v>
          </cell>
          <cell r="B6226" t="str">
            <v>ESTACA TP FRANKI D=40 CM P/CARGA 75T S/BATE ESTACA</v>
          </cell>
          <cell r="C6226" t="str">
            <v>M</v>
          </cell>
          <cell r="D6226">
            <v>324.33999999999997</v>
          </cell>
          <cell r="E6226">
            <v>221.27</v>
          </cell>
        </row>
        <row r="6227">
          <cell r="A6227" t="str">
            <v>83498</v>
          </cell>
          <cell r="B6227" t="str">
            <v>ESTACA TP FRANKI D=52 CM P/CARGA 130T S/BATE ESTACA</v>
          </cell>
          <cell r="C6227" t="str">
            <v>M</v>
          </cell>
          <cell r="D6227">
            <v>547.58000000000004</v>
          </cell>
          <cell r="E6227">
            <v>373.57</v>
          </cell>
        </row>
        <row r="6228">
          <cell r="A6228" t="str">
            <v>83500</v>
          </cell>
          <cell r="B6228" t="str">
            <v>ESTACA TP FRANKI D=60 CM P/CARGA 170T S/BATE ESTACA</v>
          </cell>
          <cell r="C6228" t="str">
            <v>M</v>
          </cell>
          <cell r="D6228">
            <v>676.38</v>
          </cell>
          <cell r="E6228">
            <v>461.44</v>
          </cell>
        </row>
        <row r="6229">
          <cell r="A6229" t="str">
            <v>83501</v>
          </cell>
          <cell r="B6229" t="str">
            <v>ESTACA CONCRETO ARMADO CENTRIFUGADO D=20 CM, 25 A 30T INCL CRAVACAO/EMENDAS</v>
          </cell>
          <cell r="C6229" t="str">
            <v>M</v>
          </cell>
          <cell r="D6229">
            <v>127.08</v>
          </cell>
          <cell r="E6229">
            <v>86.7</v>
          </cell>
        </row>
        <row r="6230">
          <cell r="A6230" t="str">
            <v>83502</v>
          </cell>
          <cell r="B6230" t="str">
            <v>ESTACA CONCRETO ARMADO CENTRIFUGADO D=28 CM INCLUSIVE CRAVACAO E SERVENTE</v>
          </cell>
          <cell r="C6230" t="str">
            <v>M</v>
          </cell>
          <cell r="D6230">
            <v>141.96</v>
          </cell>
          <cell r="E6230">
            <v>96.85</v>
          </cell>
        </row>
        <row r="6231">
          <cell r="A6231" t="str">
            <v>83503</v>
          </cell>
          <cell r="B6231" t="str">
            <v>ESTACA CONCRETO ARMADO CENTRIFUGADO D=33 CM, 60 A 75T, INCL CRAVACAO/EMENDAS</v>
          </cell>
          <cell r="C6231" t="str">
            <v>M</v>
          </cell>
          <cell r="D6231">
            <v>217.98</v>
          </cell>
          <cell r="E6231">
            <v>148.71</v>
          </cell>
        </row>
        <row r="6232">
          <cell r="A6232" t="str">
            <v>83504</v>
          </cell>
          <cell r="B6232" t="str">
            <v>ESTACA CONCRETO ARMADO CENTRIFUGADO D=38 CM, 75 A 90 T, INCL CRAVACAO/EMENDAS</v>
          </cell>
          <cell r="C6232" t="str">
            <v>M</v>
          </cell>
          <cell r="D6232">
            <v>266.12</v>
          </cell>
          <cell r="E6232">
            <v>181.55</v>
          </cell>
        </row>
        <row r="6233">
          <cell r="A6233" t="str">
            <v>83505</v>
          </cell>
          <cell r="B6233" t="str">
            <v>ESTACA CONCRETO ARMADO CENTRIFUGADO D=42 CM, 90 A 115T, INCL CRAVACAO/EMENDAS</v>
          </cell>
          <cell r="C6233" t="str">
            <v>M</v>
          </cell>
          <cell r="D6233">
            <v>321.88</v>
          </cell>
          <cell r="E6233">
            <v>219.59</v>
          </cell>
        </row>
        <row r="6234">
          <cell r="A6234" t="str">
            <v>83506</v>
          </cell>
          <cell r="B6234" t="str">
            <v>ESTACA CONCRETO ARMADO CENTRIFUGADO D=60 CM INCLUSIVE CRAVACAO E SERVENTE</v>
          </cell>
          <cell r="C6234" t="str">
            <v>M</v>
          </cell>
          <cell r="D6234">
            <v>505.88</v>
          </cell>
          <cell r="E6234">
            <v>345.12</v>
          </cell>
        </row>
        <row r="6235">
          <cell r="A6235" t="str">
            <v>83508</v>
          </cell>
          <cell r="B6235" t="str">
            <v>ESTACA PREMOLDADA CONCRETO ARMADO 25T INCL CRAVACAO/EMENDAS</v>
          </cell>
          <cell r="C6235" t="str">
            <v>M</v>
          </cell>
          <cell r="D6235">
            <v>111.59</v>
          </cell>
          <cell r="E6235">
            <v>76.13</v>
          </cell>
        </row>
        <row r="6236">
          <cell r="A6236" t="str">
            <v>83509</v>
          </cell>
          <cell r="B6236" t="str">
            <v>ESTACA PREMOLDADA CONCRETO ARMADO 32T INCL CRAVACAO/EMENDAS</v>
          </cell>
          <cell r="C6236" t="str">
            <v>M</v>
          </cell>
          <cell r="D6236">
            <v>139.72999999999999</v>
          </cell>
          <cell r="E6236">
            <v>95.33</v>
          </cell>
        </row>
        <row r="6237">
          <cell r="A6237" t="str">
            <v>83510</v>
          </cell>
          <cell r="B6237" t="str">
            <v>ESTACA PREMOLDADA CONCRETO ARMADO 38T INCL CRAVACAO/EMENDAS</v>
          </cell>
          <cell r="C6237" t="str">
            <v>M</v>
          </cell>
          <cell r="D6237">
            <v>148.28</v>
          </cell>
          <cell r="E6237">
            <v>101.16</v>
          </cell>
        </row>
        <row r="6238">
          <cell r="A6238" t="str">
            <v>83511</v>
          </cell>
          <cell r="B6238" t="str">
            <v>ESTACA PREMOLDADA CONCRETO ARMADO 50T INCL CRAVACAO/EMENDAS</v>
          </cell>
          <cell r="C6238" t="str">
            <v>M</v>
          </cell>
          <cell r="D6238">
            <v>189.91</v>
          </cell>
          <cell r="E6238">
            <v>129.56</v>
          </cell>
        </row>
        <row r="6239">
          <cell r="A6239" t="str">
            <v>83512</v>
          </cell>
          <cell r="B6239" t="str">
            <v>ESTACA PREMOLDADA CONCRETO ARMADO 62T INCL CRAVACAO/EMENDAS</v>
          </cell>
          <cell r="C6239" t="str">
            <v>M</v>
          </cell>
          <cell r="D6239">
            <v>207.01</v>
          </cell>
          <cell r="E6239">
            <v>141.22999999999999</v>
          </cell>
        </row>
        <row r="6240">
          <cell r="A6240" t="str">
            <v>73692</v>
          </cell>
          <cell r="B6240" t="str">
            <v>LASTRO DE AREIA MEDIA</v>
          </cell>
          <cell r="C6240" t="str">
            <v>M3</v>
          </cell>
          <cell r="D6240">
            <v>147.56</v>
          </cell>
          <cell r="E6240">
            <v>100.67</v>
          </cell>
        </row>
        <row r="6241">
          <cell r="A6241" t="str">
            <v>74164/004</v>
          </cell>
          <cell r="B6241" t="str">
            <v>LASTRO DE BRITA</v>
          </cell>
          <cell r="C6241" t="str">
            <v>M3</v>
          </cell>
          <cell r="D6241">
            <v>112.72</v>
          </cell>
          <cell r="E6241">
            <v>76.900000000000006</v>
          </cell>
        </row>
        <row r="6242">
          <cell r="A6242" t="str">
            <v>83532</v>
          </cell>
          <cell r="B6242" t="str">
            <v>LASTRO DE CONCRETO, PREPARO MECANICO</v>
          </cell>
          <cell r="C6242" t="str">
            <v>M3</v>
          </cell>
          <cell r="D6242">
            <v>443.11</v>
          </cell>
          <cell r="E6242">
            <v>302.3</v>
          </cell>
        </row>
        <row r="6243">
          <cell r="A6243" t="str">
            <v>83534</v>
          </cell>
          <cell r="B6243" t="str">
            <v>LASTRO DE CONCRETO, PREPARO MECANICO, INCLUSO ADITIVO IMPERMEABILIZANTE</v>
          </cell>
          <cell r="C6243" t="str">
            <v>M3</v>
          </cell>
          <cell r="D6243">
            <v>557.92999999999995</v>
          </cell>
          <cell r="E6243">
            <v>380.63</v>
          </cell>
        </row>
        <row r="6244">
          <cell r="A6244" t="str">
            <v>5651</v>
          </cell>
          <cell r="B6244" t="str">
            <v>FORMA TABUA PARA CONCRETO EM FUNDACAO C/ REAPROVEITAMENTO 5X</v>
          </cell>
          <cell r="C6244" t="str">
            <v>M2</v>
          </cell>
          <cell r="D6244">
            <v>39.81</v>
          </cell>
          <cell r="E6244">
            <v>27.16</v>
          </cell>
        </row>
        <row r="6245">
          <cell r="A6245" t="str">
            <v>5970</v>
          </cell>
          <cell r="B6245" t="str">
            <v>FORMA TABUA PARA CONCRETO EM FUNDACAO, C/ REAPROVEITAMENTO 2X.</v>
          </cell>
          <cell r="C6245" t="str">
            <v>M2</v>
          </cell>
          <cell r="D6245">
            <v>69.61</v>
          </cell>
          <cell r="E6245">
            <v>47.49</v>
          </cell>
        </row>
        <row r="6246">
          <cell r="A6246" t="str">
            <v>73653</v>
          </cell>
          <cell r="B6246" t="str">
            <v>FORMAS TIPO SANDUICHE COM TABUAS, 30 APROVEITAMENTOS</v>
          </cell>
          <cell r="C6246" t="str">
            <v>M2</v>
          </cell>
          <cell r="D6246">
            <v>17.399999999999999</v>
          </cell>
          <cell r="E6246">
            <v>11.87</v>
          </cell>
        </row>
        <row r="6247">
          <cell r="A6247" t="str">
            <v>73685</v>
          </cell>
          <cell r="B6247" t="str">
            <v>EXECUCAO DE CIMBRAMENTO PARA ESCORAMENTO DE FORMAS ELEVADAS DE MADEIRA(LAJES E VIGAS), ACIMA DE 3,30 M DE PE DIREITO, COM PONTALETES (8,0 X8,0 CM) DE MADEIRA DE LEI 1A QUALIDADE E PECAS DE MADEIRA DE 2,5 X 10,0 CM DE 2A QUALIDADE, NAO APARELHADA.</v>
          </cell>
          <cell r="C6247" t="str">
            <v>M3</v>
          </cell>
          <cell r="D6247">
            <v>39.270000000000003</v>
          </cell>
          <cell r="E6247">
            <v>26.79</v>
          </cell>
        </row>
        <row r="6248">
          <cell r="A6248" t="str">
            <v>73820/001</v>
          </cell>
          <cell r="B6248" t="str">
            <v>FORMA CURVA EM CHAPA DE MADEIRA COMPENSADA RESINADA 21 MM, PARA ESTRUTURAS DE CONCRETO.</v>
          </cell>
          <cell r="C6248" t="str">
            <v>M2</v>
          </cell>
          <cell r="D6248">
            <v>51.71</v>
          </cell>
          <cell r="E6248">
            <v>35.28</v>
          </cell>
        </row>
        <row r="6249">
          <cell r="A6249" t="str">
            <v>73821/001</v>
          </cell>
          <cell r="B6249" t="str">
            <v>FORMA CURVA EM TABUA 3A P/VIGA, PILAR E PAREDE.</v>
          </cell>
          <cell r="C6249" t="str">
            <v>M2</v>
          </cell>
          <cell r="D6249">
            <v>140.79</v>
          </cell>
          <cell r="E6249">
            <v>96.05</v>
          </cell>
        </row>
        <row r="6250">
          <cell r="A6250" t="str">
            <v>74007/001</v>
          </cell>
          <cell r="B6250" t="str">
            <v>FORMA TABUA P/ CONCRETO EM FUNDACAO C/ REAPROVEITAMENTO 10 X.</v>
          </cell>
          <cell r="C6250" t="str">
            <v>M2</v>
          </cell>
          <cell r="D6250">
            <v>31.44</v>
          </cell>
          <cell r="E6250">
            <v>21.45</v>
          </cell>
        </row>
        <row r="6251">
          <cell r="A6251" t="str">
            <v>74007/002</v>
          </cell>
          <cell r="B6251" t="str">
            <v>FORMA TABUAS MADEIRA 3A P/ PECAS CONCRETO ARM, REAPR 2X, INCL MONTAGEME DESMONTAGEM.</v>
          </cell>
          <cell r="C6251" t="str">
            <v>M2</v>
          </cell>
          <cell r="D6251">
            <v>72.86</v>
          </cell>
          <cell r="E6251">
            <v>49.71</v>
          </cell>
        </row>
        <row r="6252">
          <cell r="A6252" t="str">
            <v>74074/004</v>
          </cell>
          <cell r="B6252" t="str">
            <v>FORMA TABUA P/CONCRETO EM FUNDACAO S/REAPROVEITAMENTO</v>
          </cell>
          <cell r="C6252" t="str">
            <v>M2</v>
          </cell>
          <cell r="D6252">
            <v>107.37</v>
          </cell>
          <cell r="E6252">
            <v>73.25</v>
          </cell>
        </row>
        <row r="6253">
          <cell r="A6253" t="str">
            <v>74076/001</v>
          </cell>
          <cell r="B6253" t="str">
            <v>FORMA TABUA P/ CONCRETO EM FUNDACAO RADIER C/ REAPROVEITAMENTO 3X.</v>
          </cell>
          <cell r="C6253" t="str">
            <v>M2</v>
          </cell>
          <cell r="D6253">
            <v>51.82</v>
          </cell>
          <cell r="E6253">
            <v>35.35</v>
          </cell>
        </row>
        <row r="6254">
          <cell r="A6254" t="str">
            <v>74076/002</v>
          </cell>
          <cell r="B6254" t="str">
            <v>FORMA TABUA P/ CONCRETO EM FUNDACAO RADIER C/ REAPROVEITAMENTO 5X.</v>
          </cell>
          <cell r="C6254" t="str">
            <v>M2</v>
          </cell>
          <cell r="D6254">
            <v>36.82</v>
          </cell>
          <cell r="E6254">
            <v>25.12</v>
          </cell>
        </row>
        <row r="6255">
          <cell r="A6255" t="str">
            <v>74076/003</v>
          </cell>
          <cell r="B6255" t="str">
            <v>FORMA TABUA P/ CONCRETO EM FUNDACAO RADIER C/ REAPROVEITAMENTO 10X.</v>
          </cell>
          <cell r="C6255" t="str">
            <v>M2</v>
          </cell>
          <cell r="D6255">
            <v>25.61</v>
          </cell>
          <cell r="E6255">
            <v>17.47</v>
          </cell>
        </row>
        <row r="6256">
          <cell r="A6256" t="str">
            <v>74107/001</v>
          </cell>
          <cell r="B6256" t="str">
            <v>ESCORAMENTO DE LAJE PRE-MOLDADA</v>
          </cell>
          <cell r="C6256" t="str">
            <v>M2</v>
          </cell>
          <cell r="D6256">
            <v>31.71</v>
          </cell>
          <cell r="E6256">
            <v>21.63</v>
          </cell>
        </row>
        <row r="6257">
          <cell r="A6257" t="str">
            <v>83515</v>
          </cell>
          <cell r="B6257" t="str">
            <v>ESCORAMENTO FORMAS DE H=3,30 A 3,50 M, COM MADEIRA 3A QUALIDADE, NAO APARELHADA, APROVEITAMENTO TABUAS 3X E PRUMOS 4X</v>
          </cell>
          <cell r="C6257" t="str">
            <v>M3</v>
          </cell>
          <cell r="D6257">
            <v>16.07</v>
          </cell>
          <cell r="E6257">
            <v>10.96</v>
          </cell>
        </row>
        <row r="6258">
          <cell r="A6258" t="str">
            <v>83516</v>
          </cell>
          <cell r="B6258" t="str">
            <v>ESCORAMENTO FORMAS H=3,50 A 4,00 M, COM MADEIRA DE 3A QUALIDADE, NAO APARELHADA, APROVEITAMENTO TABUAS 3X E PRUMOS 4X.</v>
          </cell>
          <cell r="C6258" t="str">
            <v>M3</v>
          </cell>
          <cell r="D6258">
            <v>18.54</v>
          </cell>
          <cell r="E6258">
            <v>12.65</v>
          </cell>
        </row>
        <row r="6259">
          <cell r="A6259" t="str">
            <v>84214</v>
          </cell>
          <cell r="B6259" t="str">
            <v>FORMA PARA ESTRUTURAS DE CONCRETO (PILAR, VIGA E LAJE) EM CHAPA DE MADEIRA COMPENSADA RESINADA, DE 1,10 X 2,20, ESPESSURA = 12 MM, 02 UTILIZACOES. (FABRICACAO, MONTAGEM E DESMONTAGEM)</v>
          </cell>
          <cell r="C6259" t="str">
            <v>M2</v>
          </cell>
          <cell r="D6259">
            <v>65.89</v>
          </cell>
          <cell r="E6259">
            <v>44.95</v>
          </cell>
        </row>
        <row r="6260">
          <cell r="A6260" t="str">
            <v>84215</v>
          </cell>
          <cell r="B6260" t="str">
            <v>FORMA PARA ESTRUTURAS DE CONCRETO (PILAR, VIGA E LAJE) EM CHAPA DE MADEIRA COMPENSADA RESINADA, DE 1,10 X 2,20, ESPESSURA = 12 MM, 03 UTILIZACOES. (FABRICACAO, MONTAGEM E DESMONTAGEM)</v>
          </cell>
          <cell r="C6260" t="str">
            <v>M2</v>
          </cell>
          <cell r="D6260">
            <v>50.17</v>
          </cell>
          <cell r="E6260">
            <v>34.229999999999997</v>
          </cell>
        </row>
        <row r="6261">
          <cell r="A6261" t="str">
            <v>84216</v>
          </cell>
          <cell r="B6261" t="str">
            <v>FORMA PARA ESTRUTURAS DE CONCRETO (PILAR, VIGA E LAJE) EM CHAPA DE MADEIRA COMPENSADA RESINADA, DE 1,10 X 2,20, ESPESSURA = 12 MM, 05 UTILIZACOES. (FABRICACAO, MONTAGEM E DESMONTAGEM)</v>
          </cell>
          <cell r="C6261" t="str">
            <v>M2</v>
          </cell>
          <cell r="D6261">
            <v>37.47</v>
          </cell>
          <cell r="E6261">
            <v>25.56</v>
          </cell>
        </row>
        <row r="6262">
          <cell r="A6262" t="str">
            <v>84217</v>
          </cell>
          <cell r="B6262" t="str">
            <v>FORMA PARA ESTRUTURAS DE CONCRETO (PILAR, VIGA E LAJE) EM CHAPA DE MAD</v>
          </cell>
          <cell r="C6262" t="str">
            <v>M2</v>
          </cell>
          <cell r="D6262">
            <v>72.5</v>
          </cell>
          <cell r="E6262">
            <v>49.46</v>
          </cell>
        </row>
        <row r="6263">
          <cell r="A6263" t="str">
            <v>84218</v>
          </cell>
          <cell r="B6263" t="str">
            <v>FORMA PARA ESTRUTURAS DE CONCRETO (PILAR, VIGA E LAJE) EM CHAPA DE MADEIRA COMPENSADA PLASTIFICADA, DE 1,10 X 2,20, ESPESSURA = 12 MM, 03 UTILIZACOES. (FABRICACAO, MONTAGEM E DESMONTAGEM - EXCLUSIVE ESCORAMENTO)</v>
          </cell>
          <cell r="C6263" t="str">
            <v>M2</v>
          </cell>
          <cell r="D6263">
            <v>53.93</v>
          </cell>
          <cell r="E6263">
            <v>36.79</v>
          </cell>
        </row>
        <row r="6264">
          <cell r="A6264" t="str">
            <v>84219</v>
          </cell>
          <cell r="B6264" t="str">
            <v>FORMA PARA ESTRUTURAS DE CONCRETO (PILAR, VIGA E LAJE) EM CHAPA DE MADEIRA COMPENSADA PLASTIFICADA, DE 1,10 X 2,20, ESPESSURA = 12 MM, 05 UTILIZACOES. (FABRICACAO, MONTAGEM E DESMONTAGEM - EXCLUSIVE ESCORAMENTO)</v>
          </cell>
          <cell r="C6264" t="str">
            <v>M2</v>
          </cell>
          <cell r="D6264">
            <v>39.14</v>
          </cell>
          <cell r="E6264">
            <v>26.7</v>
          </cell>
        </row>
        <row r="6265">
          <cell r="A6265" t="str">
            <v>84220</v>
          </cell>
          <cell r="B6265" t="str">
            <v>FORMA PARA ESTRUTURAS DE CONCRETO (PILAR, VIGA E LAJE) EM CHAPA DE MADEIRA COMPENSADA PLASTIFICADA, DE 1,10 X 2,20, ESPESSURA = 12 MM, 08 UTILIZACOES. (FABRICACAO, MONTAGEM E DESMONTAGEM - EXCLUSIVE ESCORAMENTO)</v>
          </cell>
          <cell r="C6265" t="str">
            <v>M2</v>
          </cell>
          <cell r="D6265">
            <v>32.630000000000003</v>
          </cell>
          <cell r="E6265">
            <v>22.26</v>
          </cell>
        </row>
        <row r="6266">
          <cell r="A6266" t="str">
            <v>84221</v>
          </cell>
          <cell r="B6266" t="str">
            <v>FORMA PARA ESTRUTURAS DE CONCRETO (PILAR, VIGA E LAJE) EM CHAPA DE MADEIRA COMPENSADA PLASTIFICADA, DE 1,10 X 2,20, ESPESSURA = 18 MM, 02 UTILIZACOES. (FABRICACAO, MONTAGEM E DESMONTAGEM - EXCLUSIVE ESCORAMENTO)</v>
          </cell>
          <cell r="C6266" t="str">
            <v>M2</v>
          </cell>
          <cell r="D6266">
            <v>99.37</v>
          </cell>
          <cell r="E6266">
            <v>67.790000000000006</v>
          </cell>
        </row>
        <row r="6267">
          <cell r="A6267" t="str">
            <v>84222</v>
          </cell>
          <cell r="B6267" t="str">
            <v>FORMA PARA ESTRUTURAS DE CONCRETO (PILAR, VIGA E LAJE) EM CHAPA DE MADEIRA COMPENSADA PLASTIFICADA, DE 1,10 X 2,20, ESPESSURA = 18 MM, 03 UTILIZACOES. (FABRICACAO, MONTAGEM E DESMONTAGEM - EXCLUSIVE ESCORAMENTO)</v>
          </cell>
          <cell r="C6267" t="str">
            <v>M2</v>
          </cell>
          <cell r="D6267">
            <v>73.63</v>
          </cell>
          <cell r="E6267">
            <v>50.23</v>
          </cell>
        </row>
        <row r="6268">
          <cell r="A6268" t="str">
            <v>84223</v>
          </cell>
          <cell r="B6268" t="str">
            <v>FORMA PARA ESTRUTURAS DE CONCRETO (PILAR, VIGA E LAJE) EM CHAPA DE MADEIRA COMPENSADA PLASTIFICADA, DE 1,10 X 2,20, ESPESSURA = 18 MM, 05 UTILIZACOES. (FABRICACAO, MONTAGEM E DESMONTAGEM - EXCLUSIVE ESCORAMENTO)</v>
          </cell>
          <cell r="C6268" t="str">
            <v>M2</v>
          </cell>
          <cell r="D6268">
            <v>53.38</v>
          </cell>
          <cell r="E6268">
            <v>36.42</v>
          </cell>
        </row>
        <row r="6269">
          <cell r="A6269" t="str">
            <v>84224</v>
          </cell>
          <cell r="B6269" t="str">
            <v>FORMA PARA ESTRUTURAS DE CONCRETO (PILAR, VIGA E LAJE) EM CHAPA DE MAD</v>
          </cell>
          <cell r="C6269" t="str">
            <v>M2</v>
          </cell>
          <cell r="D6269">
            <v>42.17</v>
          </cell>
          <cell r="E6269">
            <v>28.77</v>
          </cell>
        </row>
        <row r="6270">
          <cell r="A6270" t="str">
            <v>73771/001</v>
          </cell>
          <cell r="B6270" t="str">
            <v>PROTENSAO DE TIRANTES DE BARRA DE ACO CA-50 EXCL MATERIAIS</v>
          </cell>
          <cell r="C6270" t="str">
            <v>UN</v>
          </cell>
          <cell r="D6270">
            <v>26.6</v>
          </cell>
          <cell r="E6270">
            <v>18.149999999999999</v>
          </cell>
        </row>
        <row r="6271">
          <cell r="A6271" t="str">
            <v>73942/001</v>
          </cell>
          <cell r="B6271" t="str">
            <v>ARMACAO DE ACO CA-60 DIAM.7,0 A 8,0MM - FORNECIMENTO / CORTE (C/ PERDADE 10%) / DOBRA / COLOCACAO.</v>
          </cell>
          <cell r="C6271" t="str">
            <v>KG</v>
          </cell>
          <cell r="D6271">
            <v>10.32</v>
          </cell>
          <cell r="E6271">
            <v>7.04</v>
          </cell>
        </row>
        <row r="6272">
          <cell r="A6272" t="str">
            <v>73942/002</v>
          </cell>
          <cell r="B6272" t="str">
            <v>ARMACAO DE ACO CA-60 DIAM. 3,4 A 6,0MM.- FORNECIMENTO / CORTE (C/PERDADE 10%) / DOBRA / COLOCAÇÃO.</v>
          </cell>
          <cell r="C6272" t="str">
            <v>KG</v>
          </cell>
          <cell r="D6272">
            <v>11.08</v>
          </cell>
          <cell r="E6272">
            <v>7.56</v>
          </cell>
        </row>
        <row r="6273">
          <cell r="A6273" t="str">
            <v>73990/001</v>
          </cell>
          <cell r="B6273" t="str">
            <v>ARMACAO ACO CA-50 P/1,0M3 DE CONCRETO</v>
          </cell>
          <cell r="C6273" t="str">
            <v>UN</v>
          </cell>
          <cell r="D6273">
            <v>802.67</v>
          </cell>
          <cell r="E6273">
            <v>547.6</v>
          </cell>
        </row>
        <row r="6274">
          <cell r="A6274" t="str">
            <v>73994/001</v>
          </cell>
          <cell r="B6274" t="str">
            <v>ARMACAO EM TELA DE ACO SOLDADA NERVURADA Q-138, ACO CA-60, 4,2MM, MALHA 10X10CM</v>
          </cell>
          <cell r="C6274" t="str">
            <v>KG</v>
          </cell>
          <cell r="D6274">
            <v>9.32</v>
          </cell>
          <cell r="E6274">
            <v>6.36</v>
          </cell>
        </row>
        <row r="6275">
          <cell r="A6275" t="str">
            <v>74254/001</v>
          </cell>
          <cell r="B6275" t="str">
            <v>ARMACAO ACO CA-50 DIAM.16,0 (5/8) À 25,0MM (1) - FORNECIMENTO/ CORTE(PERDA DE 10%) / DOBRA / COLOCAÇÃO.</v>
          </cell>
          <cell r="C6275" t="str">
            <v>KG</v>
          </cell>
          <cell r="D6275">
            <v>9.51</v>
          </cell>
          <cell r="E6275">
            <v>6.49</v>
          </cell>
        </row>
        <row r="6276">
          <cell r="A6276" t="str">
            <v>74254/002</v>
          </cell>
          <cell r="B6276" t="str">
            <v>ARMACAO ACO CA-50, DIAM. 6,3 (1/4) À 12,5MM(1/2) -FORNECIMENTO/ CORTE(PERDA DE 10%) / DOBRA / COLOCAÇÃO.</v>
          </cell>
          <cell r="C6276" t="str">
            <v>KG</v>
          </cell>
          <cell r="D6276">
            <v>11.42</v>
          </cell>
          <cell r="E6276">
            <v>7.79</v>
          </cell>
        </row>
        <row r="6277">
          <cell r="A6277" t="str">
            <v>79504/001</v>
          </cell>
          <cell r="B6277" t="str">
            <v>TIRANTES P/PROTENSAO E ANCORAGEM EM ROCHA C/ 6 FIOS ACO DURO 8MM .</v>
          </cell>
          <cell r="C6277" t="str">
            <v>M</v>
          </cell>
          <cell r="D6277">
            <v>54.53</v>
          </cell>
          <cell r="E6277">
            <v>37.200000000000003</v>
          </cell>
        </row>
        <row r="6278">
          <cell r="A6278" t="str">
            <v>79504/002</v>
          </cell>
          <cell r="B6278" t="str">
            <v>TIRANTES P/PROTENSAO E ANCORAGEM EM ROCHA C/ 8 FIOS ACO DURO 8MM .</v>
          </cell>
          <cell r="C6278" t="str">
            <v>M</v>
          </cell>
          <cell r="D6278">
            <v>64.44</v>
          </cell>
          <cell r="E6278">
            <v>43.96</v>
          </cell>
        </row>
        <row r="6279">
          <cell r="A6279" t="str">
            <v>79504/003</v>
          </cell>
          <cell r="B6279" t="str">
            <v>TIRANTES P/PROTENSAO E ANCORAGEM EM ROCHA C/10 FIOS ACO DURO 8MM .</v>
          </cell>
          <cell r="C6279" t="str">
            <v>M</v>
          </cell>
          <cell r="D6279">
            <v>74.349999999999994</v>
          </cell>
          <cell r="E6279">
            <v>50.72</v>
          </cell>
        </row>
        <row r="6280">
          <cell r="A6280" t="str">
            <v>79504/004</v>
          </cell>
          <cell r="B6280" t="str">
            <v>TIRANTES P/PROTENSAO E ANCORAGEM EM ROCHA C/12 FIOS ACO DURO 8MM .</v>
          </cell>
          <cell r="C6280" t="str">
            <v>M</v>
          </cell>
          <cell r="D6280">
            <v>84.25</v>
          </cell>
          <cell r="E6280">
            <v>57.48</v>
          </cell>
        </row>
        <row r="6281">
          <cell r="A6281" t="str">
            <v>79504/005</v>
          </cell>
          <cell r="B6281" t="str">
            <v>TIRANTE PROTENDIDO P/  ANCORAGEM EM SOLO  C/ 6 FIOS ACO DURO 8MM, INCLUSIVE PROTEÇÃO ANTICORR0SIVA.</v>
          </cell>
          <cell r="C6281" t="str">
            <v>M</v>
          </cell>
          <cell r="D6281">
            <v>65.84</v>
          </cell>
          <cell r="E6281">
            <v>44.92</v>
          </cell>
        </row>
        <row r="6282">
          <cell r="A6282" t="str">
            <v>79504/006</v>
          </cell>
          <cell r="B6282" t="str">
            <v>TIRANTES P/PROTENSAO E ANCORAGEM EM SOLO TRECHO LIVRE C/ 8 FIOS ACO DURO 8MM INCLUSIVE PROTECAO ANTICORROSIVA.</v>
          </cell>
          <cell r="C6282" t="str">
            <v>M</v>
          </cell>
          <cell r="D6282">
            <v>75.75</v>
          </cell>
          <cell r="E6282">
            <v>51.68</v>
          </cell>
        </row>
        <row r="6283">
          <cell r="A6283" t="str">
            <v>79504/007</v>
          </cell>
          <cell r="B6283" t="str">
            <v>TIRANTES P/PROTENSAO E ANCORAGEM EM SOLO TRECHO LIVRE C/10 FIOS ACO DURO 8MM INCLUSIVE PROTECAO ANTICORROSIVA.</v>
          </cell>
          <cell r="C6283" t="str">
            <v>M</v>
          </cell>
          <cell r="D6283">
            <v>85.66</v>
          </cell>
          <cell r="E6283">
            <v>58.44</v>
          </cell>
        </row>
        <row r="6284">
          <cell r="A6284" t="str">
            <v>79504/008</v>
          </cell>
          <cell r="B6284" t="str">
            <v>TIRANTES P/PROTENSAO E ANCORAGEM EM SOLO TRECHO LIVRE C/16 FIOS ACO DURO 8MM INCLUSIVE PROTECAO ANTICORROSIVA.</v>
          </cell>
          <cell r="C6284" t="str">
            <v>M</v>
          </cell>
          <cell r="D6284">
            <v>116.63</v>
          </cell>
          <cell r="E6284">
            <v>79.569999999999993</v>
          </cell>
        </row>
        <row r="6285">
          <cell r="A6285" t="str">
            <v>79504/009</v>
          </cell>
          <cell r="B6285" t="str">
            <v>TIRANTES P/PROTENSAO E ANCORAGEM EM SOLO TRECHO ANCOR C/ 6 FIOS ACO DURO 8MM , INCLUSIVE PROTECAO ANTICORROSIVA.</v>
          </cell>
          <cell r="C6285" t="str">
            <v>M</v>
          </cell>
          <cell r="D6285">
            <v>120.61</v>
          </cell>
          <cell r="E6285">
            <v>82.28</v>
          </cell>
        </row>
        <row r="6286">
          <cell r="A6286" t="str">
            <v>79504/010</v>
          </cell>
          <cell r="B6286" t="str">
            <v>TIRANTES P/PROTENSAO E ANCORAGEM EM SOLO TRECHO ANCOR C/ 8 FIOS ACO DURO 8MM , INCLUSIVE PROTECAO ANTICORROSIVA.</v>
          </cell>
          <cell r="C6286" t="str">
            <v>M</v>
          </cell>
          <cell r="D6286">
            <v>130.51</v>
          </cell>
          <cell r="E6286">
            <v>89.04</v>
          </cell>
        </row>
        <row r="6287">
          <cell r="A6287" t="str">
            <v>79504/011</v>
          </cell>
          <cell r="B6287" t="str">
            <v>TIRANTES P/PROTENSAO E ANCORAGEM EM SOLO TRECHO ANCOR C/10 FIOS ACO DURO 8MM .</v>
          </cell>
          <cell r="C6287" t="str">
            <v>M</v>
          </cell>
          <cell r="D6287">
            <v>140.41999999999999</v>
          </cell>
          <cell r="E6287">
            <v>95.8</v>
          </cell>
        </row>
        <row r="6288">
          <cell r="A6288" t="str">
            <v>79504/012</v>
          </cell>
          <cell r="B6288" t="str">
            <v>TIRANTES P/PROTENSAO E ANCORAGEM EM SOLO TRECHO ANCOR C/16 FIOS ACO DURO 8MM .</v>
          </cell>
          <cell r="C6288" t="str">
            <v>M</v>
          </cell>
          <cell r="D6288">
            <v>171.38</v>
          </cell>
          <cell r="E6288">
            <v>116.92</v>
          </cell>
        </row>
        <row r="6289">
          <cell r="A6289" t="str">
            <v>85662</v>
          </cell>
          <cell r="B6289" t="str">
            <v>ARMACAO EM TELA DE ACO SOLDADA NERVURADA Q-92, ACO CA-60, 4,2MM, MALHA15X15CM</v>
          </cell>
          <cell r="C6289" t="str">
            <v>M2</v>
          </cell>
          <cell r="D6289">
            <v>13.94</v>
          </cell>
          <cell r="E6289">
            <v>9.51</v>
          </cell>
        </row>
        <row r="6290">
          <cell r="A6290" t="str">
            <v>89996</v>
          </cell>
          <cell r="B6290" t="str">
            <v>ARMAÇÃO VERTICAL DE ALVENARIA ESTRUTURAL; DIÂMETRO DE 10,0 MM. AF_01/2015</v>
          </cell>
          <cell r="C6290" t="str">
            <v>KG</v>
          </cell>
          <cell r="D6290">
            <v>9.7899999999999991</v>
          </cell>
          <cell r="E6290">
            <v>6.68</v>
          </cell>
        </row>
        <row r="6291">
          <cell r="A6291" t="str">
            <v>89997</v>
          </cell>
          <cell r="B6291" t="str">
            <v>ARMAÇÃO VERTICAL DE ALVENARIA ESTRUTURAL; DIÂMETRO DE 12,5 MM. AF_01/2015</v>
          </cell>
          <cell r="C6291" t="str">
            <v>KG</v>
          </cell>
          <cell r="D6291">
            <v>8.7100000000000009</v>
          </cell>
          <cell r="E6291">
            <v>5.94</v>
          </cell>
        </row>
        <row r="6292">
          <cell r="A6292" t="str">
            <v>89998</v>
          </cell>
          <cell r="B6292" t="str">
            <v>ARMAÇÃO DE CINTA DE ALVENARIA ESTRUTURAL; DIÂMETRO DE 10,0 MM. AF_01/2015</v>
          </cell>
          <cell r="C6292" t="str">
            <v>KG</v>
          </cell>
          <cell r="D6292">
            <v>9.15</v>
          </cell>
          <cell r="E6292">
            <v>6.24</v>
          </cell>
        </row>
        <row r="6293">
          <cell r="A6293" t="str">
            <v>89999</v>
          </cell>
          <cell r="B6293" t="str">
            <v>ARMAÇÃO DE VERGA E CONTRAVERGA DE ALVENARIA ESTRUTURAL; DIÂMETRO DE 8,0 MM. AF_01/2015</v>
          </cell>
          <cell r="C6293" t="str">
            <v>KG</v>
          </cell>
          <cell r="D6293">
            <v>15.32</v>
          </cell>
          <cell r="E6293">
            <v>10.45</v>
          </cell>
        </row>
        <row r="6294">
          <cell r="A6294" t="str">
            <v>90000</v>
          </cell>
          <cell r="B6294" t="str">
            <v>ARMAÇÃO DE VERGA E CONTRAVERGA DE ALVENARIA ESTRUTURAL; DIÂMETRO DE 10,0 MM. AF_01/2015</v>
          </cell>
          <cell r="C6294" t="str">
            <v>KG</v>
          </cell>
          <cell r="D6294">
            <v>11.49</v>
          </cell>
          <cell r="E6294">
            <v>7.84</v>
          </cell>
        </row>
        <row r="6295">
          <cell r="A6295" t="str">
            <v>5652</v>
          </cell>
          <cell r="B6295" t="str">
            <v>CONCRETO NAO ESTRUTURAL, CONSUMO 150KG/M3, PREPARO COM BETONEIRA, SEM</v>
          </cell>
          <cell r="C6295" t="str">
            <v>M3</v>
          </cell>
          <cell r="D6295">
            <v>314.62</v>
          </cell>
          <cell r="E6295">
            <v>214.64</v>
          </cell>
        </row>
        <row r="6296">
          <cell r="A6296" t="str">
            <v>6042</v>
          </cell>
          <cell r="B6296" t="str">
            <v>CONCRETO NAO ESTRUTURAL, CONSUMO 210KG/M3, PREPARO COM BETONEIRA, SEMLANCAMENTO</v>
          </cell>
          <cell r="C6296" t="str">
            <v>M3</v>
          </cell>
          <cell r="D6296">
            <v>355.88</v>
          </cell>
          <cell r="E6296">
            <v>242.79</v>
          </cell>
        </row>
        <row r="6297">
          <cell r="A6297" t="str">
            <v>6045</v>
          </cell>
          <cell r="B6297" t="str">
            <v>CONCRETO FCK=15MPA, PREPARO COM BETONEIRA, SEM LANCAMENTO</v>
          </cell>
          <cell r="C6297" t="str">
            <v>M3</v>
          </cell>
          <cell r="D6297">
            <v>432.07</v>
          </cell>
          <cell r="E6297">
            <v>294.77</v>
          </cell>
        </row>
        <row r="6298">
          <cell r="A6298" t="str">
            <v>40780</v>
          </cell>
          <cell r="B6298" t="str">
            <v>REGULARIZACAO DE SUPERFICIE DE CONC. APARENTE</v>
          </cell>
          <cell r="C6298" t="str">
            <v>M2</v>
          </cell>
          <cell r="D6298">
            <v>9.2799999999999994</v>
          </cell>
          <cell r="E6298">
            <v>6.33</v>
          </cell>
        </row>
        <row r="6299">
          <cell r="A6299" t="str">
            <v>73406</v>
          </cell>
          <cell r="B6299" t="str">
            <v>CONCRETO FCK=15MPA (1:2,5:3) , INCLUIDO PREPARO MECANICO, LANCAMENTO EADENSAMENTO.</v>
          </cell>
          <cell r="C6299" t="str">
            <v>M3</v>
          </cell>
          <cell r="D6299">
            <v>560.26</v>
          </cell>
          <cell r="E6299">
            <v>382.22</v>
          </cell>
        </row>
        <row r="6300">
          <cell r="A6300" t="str">
            <v>73972/001</v>
          </cell>
          <cell r="B6300" t="str">
            <v>CONCRETO FCK=25MPA, VIRADO EM BETONEIRA, SEM LANCAMENTO</v>
          </cell>
          <cell r="C6300" t="str">
            <v>M3</v>
          </cell>
          <cell r="D6300">
            <v>513.25</v>
          </cell>
          <cell r="E6300">
            <v>350.15</v>
          </cell>
        </row>
        <row r="6301">
          <cell r="A6301" t="str">
            <v>73972/002</v>
          </cell>
          <cell r="B6301" t="str">
            <v>CONCRETO FCK=20MPA, VIRADO EM BETONEIRA, SEM LANCAMENTO</v>
          </cell>
          <cell r="C6301" t="str">
            <v>M3</v>
          </cell>
          <cell r="D6301">
            <v>500.82</v>
          </cell>
          <cell r="E6301">
            <v>341.67</v>
          </cell>
        </row>
        <row r="6302">
          <cell r="A6302" t="str">
            <v>73983/001</v>
          </cell>
          <cell r="B6302" t="str">
            <v>CONCRETO FCK=15MPA, VIRADO EM BETONEIRA, SEM LANCAMENTO, COM IMPERMEABILIZANTE</v>
          </cell>
          <cell r="C6302" t="str">
            <v>M3</v>
          </cell>
          <cell r="D6302">
            <v>476.17</v>
          </cell>
          <cell r="E6302">
            <v>324.85000000000002</v>
          </cell>
        </row>
        <row r="6303">
          <cell r="A6303" t="str">
            <v>74004/003</v>
          </cell>
          <cell r="B6303" t="str">
            <v>CONCRETO GROUT, PREPARADO NO LOCAL, LANCADO E ADENSADO</v>
          </cell>
          <cell r="C6303" t="str">
            <v>M3</v>
          </cell>
          <cell r="D6303">
            <v>579.29999999999995</v>
          </cell>
          <cell r="E6303">
            <v>395.21</v>
          </cell>
        </row>
        <row r="6304">
          <cell r="A6304" t="str">
            <v>74115/001</v>
          </cell>
          <cell r="B6304" t="str">
            <v>EXECUÇÃO DE LASTRO EM CONCRETO (1:2,5:6), PREPARO MANUAL</v>
          </cell>
          <cell r="C6304" t="str">
            <v>M3</v>
          </cell>
          <cell r="D6304">
            <v>430.52</v>
          </cell>
          <cell r="E6304">
            <v>293.70999999999998</v>
          </cell>
        </row>
        <row r="6305">
          <cell r="A6305" t="str">
            <v>74138/001</v>
          </cell>
          <cell r="B6305" t="str">
            <v>CONCRETO USINADO BOMBEADO FCK=15MPA, INCLUSIVE LANCAMENTO E ADENSAMENTO</v>
          </cell>
          <cell r="C6305" t="str">
            <v>M3</v>
          </cell>
          <cell r="D6305">
            <v>443.7</v>
          </cell>
          <cell r="E6305">
            <v>302.7</v>
          </cell>
        </row>
        <row r="6306">
          <cell r="A6306" t="str">
            <v>74138/002</v>
          </cell>
          <cell r="B6306" t="str">
            <v>CONCRETO USINADO BOMBEADO FCK=20MPA, INCLUSIVE LANCAMENTO E ADENSAMENTO</v>
          </cell>
          <cell r="C6306" t="str">
            <v>M3</v>
          </cell>
          <cell r="D6306">
            <v>503.12</v>
          </cell>
          <cell r="E6306">
            <v>343.24</v>
          </cell>
        </row>
        <row r="6307">
          <cell r="A6307" t="str">
            <v>74138/003</v>
          </cell>
          <cell r="B6307" t="str">
            <v>CONCRETO USINADO BOMBEADO FCK=25MPA, INCLUSIVE LANCAMENTO E ADENSAMENTO</v>
          </cell>
          <cell r="C6307" t="str">
            <v>M3</v>
          </cell>
          <cell r="D6307">
            <v>521.78</v>
          </cell>
          <cell r="E6307">
            <v>355.97</v>
          </cell>
        </row>
        <row r="6308">
          <cell r="A6308" t="str">
            <v>74138/004</v>
          </cell>
          <cell r="B6308" t="str">
            <v>CONCRETO USINADO BOMBEADO FCK=30MPA, INCLUSIVE LANCAMENTO E ADENSAMENTO</v>
          </cell>
          <cell r="C6308" t="str">
            <v>M3</v>
          </cell>
          <cell r="D6308">
            <v>537.33000000000004</v>
          </cell>
          <cell r="E6308">
            <v>366.58</v>
          </cell>
        </row>
        <row r="6309">
          <cell r="A6309" t="str">
            <v>74138/005</v>
          </cell>
          <cell r="B6309" t="str">
            <v>CONCRETO USINADO BOMBEADO FCK=35MPA, INCLUSIVE LANCAMENTO E ADENSAMENTO</v>
          </cell>
          <cell r="C6309" t="str">
            <v>M3</v>
          </cell>
          <cell r="D6309">
            <v>554.44000000000005</v>
          </cell>
          <cell r="E6309">
            <v>378.25</v>
          </cell>
        </row>
        <row r="6310">
          <cell r="A6310" t="str">
            <v>74157/003</v>
          </cell>
          <cell r="B6310" t="str">
            <v>LANCAMENTO/APLICACAO MANUAL DE CONCRETO EM ESTRUTURAS</v>
          </cell>
          <cell r="C6310" t="str">
            <v>M3</v>
          </cell>
          <cell r="D6310">
            <v>99.75</v>
          </cell>
          <cell r="E6310">
            <v>68.05</v>
          </cell>
        </row>
        <row r="6311">
          <cell r="A6311" t="str">
            <v>74157/004</v>
          </cell>
          <cell r="B6311" t="str">
            <v>LANCAMENTO/APLICACAO MANUAL DE CONCRETO EM FUNDACOES</v>
          </cell>
          <cell r="C6311" t="str">
            <v>M3</v>
          </cell>
          <cell r="D6311">
            <v>99.75</v>
          </cell>
          <cell r="E6311">
            <v>68.05</v>
          </cell>
        </row>
        <row r="6312">
          <cell r="A6312" t="str">
            <v>89993</v>
          </cell>
          <cell r="B6312" t="str">
            <v>GRAUTEAMENTO VERTICAL EM ALVENARIA ESTRUTURAL. AF_01/2015</v>
          </cell>
          <cell r="C6312" t="str">
            <v>M3</v>
          </cell>
          <cell r="D6312">
            <v>870.7</v>
          </cell>
          <cell r="E6312">
            <v>594.01</v>
          </cell>
        </row>
        <row r="6313">
          <cell r="A6313" t="str">
            <v>89994</v>
          </cell>
          <cell r="B6313" t="str">
            <v>GRAUTEAMENTO DE CINTA INTERMEDIÁRIA OU DE CONTRAVERGA EM ALVENARIA ESTRUTURAL. AF_01/2015</v>
          </cell>
          <cell r="C6313" t="str">
            <v>M3</v>
          </cell>
          <cell r="D6313">
            <v>706.69</v>
          </cell>
          <cell r="E6313">
            <v>482.12</v>
          </cell>
        </row>
        <row r="6314">
          <cell r="A6314" t="str">
            <v>89995</v>
          </cell>
          <cell r="B6314" t="str">
            <v>GRAUTEAMENTO DE CINTA SUPERIOR OU DE VERGA EM ALVENARIA ESTRUTURAL. AF_01/2015</v>
          </cell>
          <cell r="C6314" t="str">
            <v>M3</v>
          </cell>
          <cell r="D6314">
            <v>828.76</v>
          </cell>
          <cell r="E6314">
            <v>565.4</v>
          </cell>
        </row>
        <row r="6315">
          <cell r="A6315" t="str">
            <v>90278</v>
          </cell>
          <cell r="B6315" t="str">
            <v>GRAUTE FGK=15 MPA; TRAÇO 1:0,04:2,0:2,4 (CIMENTO/ CAL/ AREIA GROSSA/ BRITA 0)  PREPARO MECÂNICO COM BETONEIRA 400 L. AF_02/2015</v>
          </cell>
          <cell r="C6315" t="str">
            <v>M3</v>
          </cell>
          <cell r="D6315">
            <v>371.38</v>
          </cell>
          <cell r="E6315">
            <v>253.36</v>
          </cell>
        </row>
        <row r="6316">
          <cell r="A6316" t="str">
            <v>90279</v>
          </cell>
          <cell r="B6316" t="str">
            <v>GRAUTE FGK=20 MPA; TRAÇO 1:0,04:1,6:1,9 (CIMENTO/ CAL/ AREIA GROSSA/ BRITA 0)  PREPARO MECÂNICO COM BETONEIRA 400 L. AF_02/2015</v>
          </cell>
          <cell r="C6316" t="str">
            <v>M3</v>
          </cell>
          <cell r="D6316">
            <v>395.96</v>
          </cell>
          <cell r="E6316">
            <v>270.13</v>
          </cell>
        </row>
        <row r="6317">
          <cell r="A6317" t="str">
            <v>90280</v>
          </cell>
          <cell r="B6317" t="str">
            <v>GRAUTE FGK=25 MPA; TRAÇO 1:0,02:1,2:1,5 (CIMENTO/ CAL/ AREIA GROSSA/ BRITA 0)  PREPARO MECÂNICO COM BETONEIRA 400 L. AF_02/2015</v>
          </cell>
          <cell r="C6317" t="str">
            <v>M3</v>
          </cell>
          <cell r="D6317">
            <v>440.02</v>
          </cell>
          <cell r="E6317">
            <v>300.19</v>
          </cell>
        </row>
        <row r="6318">
          <cell r="A6318" t="str">
            <v>90281</v>
          </cell>
          <cell r="B6318" t="str">
            <v>GRAUTE FGK=30 MPA; TRAÇO 1:0,02:0,8:1,1 (CIMENTO/ CAL/ AREIA GROSSA/ BRITA 0)  PREPARO MECÂNICO COM BETONEIRA 400 L. AF_02/2015</v>
          </cell>
          <cell r="C6318" t="str">
            <v>M3</v>
          </cell>
          <cell r="D6318">
            <v>502.9</v>
          </cell>
          <cell r="E6318">
            <v>343.09</v>
          </cell>
        </row>
        <row r="6319">
          <cell r="A6319" t="str">
            <v>90282</v>
          </cell>
          <cell r="B6319" t="str">
            <v>GRAUTE FGK=15 MPA; TRAÇO 1:2,0:2,4 (CIMENTO/ AREIA GROSSA/ BRITA 0/ ADITIVO)  PREPARO MECÂNICO COM BETONEIRA 400 L. AF_02/2015</v>
          </cell>
          <cell r="C6319" t="str">
            <v>M3</v>
          </cell>
          <cell r="D6319">
            <v>375.6</v>
          </cell>
          <cell r="E6319">
            <v>256.24</v>
          </cell>
        </row>
        <row r="6320">
          <cell r="A6320" t="str">
            <v>90283</v>
          </cell>
          <cell r="B6320" t="str">
            <v>GRAUTE FGK=20 MPA; TRAÇO 1:1,6:1,9 (CIMENTO/ AREIA GROSSA/ BRITA 0/ ADITIVO)  PREPARO MECÂNICO COM BETONEIRA 400 L. AF_02/2015</v>
          </cell>
          <cell r="C6320" t="str">
            <v>M3</v>
          </cell>
          <cell r="D6320">
            <v>401.75</v>
          </cell>
          <cell r="E6320">
            <v>274.08</v>
          </cell>
        </row>
        <row r="6321">
          <cell r="A6321" t="str">
            <v>90284</v>
          </cell>
          <cell r="B6321" t="str">
            <v>GRAUTE FGK=25 MPA; TRAÇO 1:1,2:1,5 (CIMENTO/ AREIA GROSSA/ BRITA 0/ ADITIVO)  PREPARO MECÂNICO COM BETONEIRA 400 L. AF_02/2015</v>
          </cell>
          <cell r="C6321" t="str">
            <v>M3</v>
          </cell>
          <cell r="D6321">
            <v>446.79</v>
          </cell>
          <cell r="E6321">
            <v>304.81</v>
          </cell>
        </row>
        <row r="6322">
          <cell r="A6322" t="str">
            <v>90285</v>
          </cell>
          <cell r="B6322" t="str">
            <v>GRAUTE FGK=30 MPA; TRAÇO 1:0,8:1,1 (CIMENTO/ AREIA GROSSA/ BRITA 0/ ADITIVO)  PREPARO MECÂNICO COM BETONEIRA 400 L. AF_02/2015</v>
          </cell>
          <cell r="C6322" t="str">
            <v>M3</v>
          </cell>
          <cell r="D6322">
            <v>513.07000000000005</v>
          </cell>
          <cell r="E6322">
            <v>350.03</v>
          </cell>
        </row>
        <row r="6323">
          <cell r="A6323" t="str">
            <v>74141/001</v>
          </cell>
          <cell r="B6323" t="str">
            <v>LAJE PRE-MOLD BETA 11 P/1KN/M2 VAOS 4,40M/INCL VIGOTAS TIJOLOS ARMADURA NEGATIVA CAPEAMENTO 3CM CONCRETO 20MPA ESCORAMENTO MATERIAL E MAO  DE OBRA.</v>
          </cell>
          <cell r="C6323" t="str">
            <v>M2</v>
          </cell>
          <cell r="D6323">
            <v>94.57</v>
          </cell>
          <cell r="E6323">
            <v>64.52</v>
          </cell>
        </row>
        <row r="6324">
          <cell r="A6324" t="str">
            <v>74141/002</v>
          </cell>
          <cell r="B6324" t="str">
            <v>LAJE PRE-MOLD BETA 12 P/3,5KN/M2 VAO 4,1M INCL VIGOTAS TIJOLOS ARMADU-RA NEGATIVA CAPEAMENTO 3CM CONCRETO 15MPA ESCORAMENTO MATERIAIS E MAODE OBRA.</v>
          </cell>
          <cell r="C6324" t="str">
            <v>M2</v>
          </cell>
          <cell r="D6324">
            <v>105.11</v>
          </cell>
          <cell r="E6324">
            <v>71.709999999999994</v>
          </cell>
        </row>
        <row r="6325">
          <cell r="A6325" t="str">
            <v>74141/003</v>
          </cell>
          <cell r="B6325" t="str">
            <v>LAJE PRE-MOLD BETA 16 P/3,5KN/M2 VAO 5,2M INCL VIGOTAS TIJOLOS ARMADU-RA NEGATIVA CAPEAMENTO 3CM CONCRETO 15MPA ESCORAMENTO MATERIAL E MAODE OBRA.</v>
          </cell>
          <cell r="C6325" t="str">
            <v>M2</v>
          </cell>
          <cell r="D6325">
            <v>117.22</v>
          </cell>
          <cell r="E6325">
            <v>79.97</v>
          </cell>
        </row>
        <row r="6326">
          <cell r="A6326" t="str">
            <v>74141/004</v>
          </cell>
          <cell r="B6326" t="str">
            <v>LAJE PRE-MOLD BETA 20 P/3,5KN/M2 VAO 6,2M INCL VIGOTAS TIJOLOS ARMADU-RA NEGATIVA CAPEAMENTO 3CM CONCRETO 15MPA ESCORAMENTO MATERIAL E MAODE OBRA.</v>
          </cell>
          <cell r="C6326" t="str">
            <v>M2</v>
          </cell>
          <cell r="D6326">
            <v>150.02000000000001</v>
          </cell>
          <cell r="E6326">
            <v>102.35</v>
          </cell>
        </row>
        <row r="6327">
          <cell r="A6327" t="str">
            <v>74202/001</v>
          </cell>
          <cell r="B6327" t="str">
            <v>LAJE PRE-MOLDADA P/FORRO, SOBRECARGA 100KG/M2, VAOS ATE 3,50M/E=8CM, C/LAJOTAS E CAP.C/CONC FCK=20MPA, 3CM, INTER-EIXO 38CM, C/ESCORAMENTO (REAPR.3X) E FERRAGEM NEGATIVA</v>
          </cell>
          <cell r="C6327" t="str">
            <v>M2</v>
          </cell>
          <cell r="D6327">
            <v>80.209999999999994</v>
          </cell>
          <cell r="E6327">
            <v>54.72</v>
          </cell>
        </row>
        <row r="6328">
          <cell r="A6328" t="str">
            <v>74202/002</v>
          </cell>
          <cell r="B6328" t="str">
            <v>LAJE PRE-MOLDADA P/PISO, SOBRECARGA 200KG/M2, VAOS ATE 3,50M/E=8CM, C/LAJOTAS E CAP.C/CONC FCK=20MPA, 4CM, INTER-EIXO 38CM, C/ESCORAMENTO (REAPR.3X) E FERRAGEM NEGATIVA</v>
          </cell>
          <cell r="C6328" t="str">
            <v>M2</v>
          </cell>
          <cell r="D6328">
            <v>90.81</v>
          </cell>
          <cell r="E6328">
            <v>61.95</v>
          </cell>
        </row>
        <row r="6329">
          <cell r="A6329" t="str">
            <v>6122</v>
          </cell>
          <cell r="B6329" t="str">
            <v>EMBASAMENTO C/PEDRA ARGAMASSADA UTILIZANDO ARG.CIM/AREIA 1:4</v>
          </cell>
          <cell r="C6329" t="str">
            <v>M3</v>
          </cell>
          <cell r="D6329">
            <v>416.4</v>
          </cell>
          <cell r="E6329">
            <v>284.08</v>
          </cell>
        </row>
        <row r="6330">
          <cell r="A6330" t="str">
            <v>73817/001</v>
          </cell>
          <cell r="B6330" t="str">
            <v>EMBASAMENTO DE MATERIAL GRANULAR - PO DE PEDRA</v>
          </cell>
          <cell r="C6330" t="str">
            <v>M3</v>
          </cell>
          <cell r="D6330">
            <v>106.15</v>
          </cell>
          <cell r="E6330">
            <v>72.42</v>
          </cell>
        </row>
        <row r="6331">
          <cell r="A6331" t="str">
            <v>73817/002</v>
          </cell>
          <cell r="B6331" t="str">
            <v>EMBASAMENTO DE MATERIAL GRANULAR - RACHAO</v>
          </cell>
          <cell r="C6331" t="str">
            <v>M3</v>
          </cell>
          <cell r="D6331">
            <v>136.32</v>
          </cell>
          <cell r="E6331">
            <v>93</v>
          </cell>
        </row>
        <row r="6332">
          <cell r="A6332" t="str">
            <v>74078/001</v>
          </cell>
          <cell r="B6332" t="str">
            <v>AGULHAMENTO FUNDO DE VALAS C/MACO 30KG PEDRA-DE-MAO H=10CM</v>
          </cell>
          <cell r="C6332" t="str">
            <v>M2</v>
          </cell>
          <cell r="D6332">
            <v>30.44</v>
          </cell>
          <cell r="E6332">
            <v>20.77</v>
          </cell>
        </row>
        <row r="6333">
          <cell r="A6333" t="str">
            <v>74078/002</v>
          </cell>
          <cell r="B6333" t="str">
            <v>AGULHAMENTO FUNDO DE VALAS C/MACO 30KG PEDRA-DE-MAO H=5CM</v>
          </cell>
          <cell r="C6333" t="str">
            <v>M2</v>
          </cell>
          <cell r="D6333">
            <v>15.22</v>
          </cell>
          <cell r="E6333">
            <v>10.38</v>
          </cell>
        </row>
        <row r="6334">
          <cell r="A6334" t="str">
            <v>83518</v>
          </cell>
          <cell r="B6334" t="str">
            <v>ALVENARIA EMBASAMENTO E=20 CM BLOCO CONCRETO</v>
          </cell>
          <cell r="C6334" t="str">
            <v>M3</v>
          </cell>
          <cell r="D6334">
            <v>447.7</v>
          </cell>
          <cell r="E6334">
            <v>305.43</v>
          </cell>
        </row>
        <row r="6335">
          <cell r="A6335" t="str">
            <v>83519</v>
          </cell>
          <cell r="B6335" t="str">
            <v>ALVENARIA EMBASAMENTO TIJOLO CERAMICO FURADO 10X20X20 CM</v>
          </cell>
          <cell r="C6335" t="str">
            <v>M3</v>
          </cell>
          <cell r="D6335">
            <v>584.28</v>
          </cell>
          <cell r="E6335">
            <v>398.61</v>
          </cell>
        </row>
        <row r="6336">
          <cell r="A6336" t="str">
            <v>68328</v>
          </cell>
          <cell r="B6336" t="str">
            <v>JUNTA DE DILATACAO COM ISOPOR 10 MM</v>
          </cell>
          <cell r="C6336" t="str">
            <v>M2</v>
          </cell>
          <cell r="D6336">
            <v>12.68</v>
          </cell>
          <cell r="E6336">
            <v>8.65</v>
          </cell>
        </row>
        <row r="6337">
          <cell r="A6337" t="str">
            <v>73898/001</v>
          </cell>
          <cell r="B6337" t="str">
            <v>JUNTA DE DILATACAO ELASTICA (PVC) O-220/6 PRESSAO ATE 30 MCA</v>
          </cell>
          <cell r="C6337" t="str">
            <v>M</v>
          </cell>
          <cell r="D6337">
            <v>137.83000000000001</v>
          </cell>
          <cell r="E6337">
            <v>94.03</v>
          </cell>
        </row>
        <row r="6338">
          <cell r="A6338" t="str">
            <v>74121/001</v>
          </cell>
          <cell r="B6338" t="str">
            <v>JUNTA DE DILATACAO PARA IMPERMEABILIZACAO, COM SELANTE ELASTICO MONOCOMPONENTE A BASE DE POLIURETANO, DIMENSOES 1X1CM.</v>
          </cell>
          <cell r="C6338" t="str">
            <v>M</v>
          </cell>
          <cell r="D6338">
            <v>21.06</v>
          </cell>
          <cell r="E6338">
            <v>14.37</v>
          </cell>
        </row>
        <row r="6339">
          <cell r="A6339" t="str">
            <v>79471</v>
          </cell>
          <cell r="B6339" t="str">
            <v>PINTURA ADESIVA P/ CONCRETO, A BASE DE RESINA EPOXI ( SIKADUR 32 )</v>
          </cell>
          <cell r="C6339" t="str">
            <v>KG</v>
          </cell>
          <cell r="D6339">
            <v>66.84</v>
          </cell>
          <cell r="E6339">
            <v>45.6</v>
          </cell>
        </row>
        <row r="6340">
          <cell r="A6340" t="str">
            <v>83499</v>
          </cell>
          <cell r="B6340" t="str">
            <v>JUNTA DE DILATACAO E VEDACAO TIPO JEENE, INCLUSO CORTE E REMOCAO DO PAVIMENTO</v>
          </cell>
          <cell r="C6340" t="str">
            <v>M</v>
          </cell>
          <cell r="D6340">
            <v>599.19000000000005</v>
          </cell>
          <cell r="E6340">
            <v>408.78</v>
          </cell>
        </row>
        <row r="6341">
          <cell r="A6341" t="str">
            <v>74200/001</v>
          </cell>
          <cell r="B6341" t="str">
            <v>VERGA 10X10CM EM CONCRETO PRÉ-MOLDADO FCK=20MPA (PREPARO COM BETONEIRA) AÇO CA60, BITOLA FINA, INCLUSIVE FORMAS TABUA 3A.</v>
          </cell>
          <cell r="C6341" t="str">
            <v>M</v>
          </cell>
          <cell r="D6341">
            <v>20.93</v>
          </cell>
          <cell r="E6341">
            <v>14.28</v>
          </cell>
        </row>
        <row r="6342">
          <cell r="A6342" t="str">
            <v>83901</v>
          </cell>
          <cell r="B6342" t="str">
            <v>VERGAS 10X10 CM, PREMOLDADAS C/ CONCRETO FCK=15 MPA (PREPARO MECANICO), ACO CA-50 COM FORMAS TABUA DE PINHO 3A</v>
          </cell>
          <cell r="C6342" t="str">
            <v>M</v>
          </cell>
          <cell r="D6342">
            <v>21.02</v>
          </cell>
          <cell r="E6342">
            <v>14.34</v>
          </cell>
        </row>
        <row r="6343">
          <cell r="A6343" t="str">
            <v>71623</v>
          </cell>
          <cell r="B6343" t="str">
            <v>CHAPIM DE CONCRETO APARENTE COM ACABAMENTO DESEMPENADO, FORMA DE COMPENSADO PLASTIFICADO (MADEIRIT) DE 14 X 10 CM, FUNDIDO NO LOCAL.</v>
          </cell>
          <cell r="C6343" t="str">
            <v>M</v>
          </cell>
          <cell r="D6343">
            <v>31.51</v>
          </cell>
          <cell r="E6343">
            <v>21.5</v>
          </cell>
        </row>
        <row r="6344">
          <cell r="A6344" t="str">
            <v>74144/002</v>
          </cell>
          <cell r="B6344" t="str">
            <v>SUPORTE APOIO CAIXA D AGUA BARROTES MADEIRA DE 1</v>
          </cell>
          <cell r="C6344" t="str">
            <v>UN</v>
          </cell>
          <cell r="D6344">
            <v>35.14</v>
          </cell>
          <cell r="E6344">
            <v>23.97</v>
          </cell>
        </row>
        <row r="6345">
          <cell r="A6345" t="str">
            <v>83513</v>
          </cell>
          <cell r="B6345" t="str">
            <v>FORNECIMENTO DE PERFIL SIMPLES "I" OU "H" ATE 8" INCLUSIVE PERDAS</v>
          </cell>
          <cell r="C6345" t="str">
            <v>KG</v>
          </cell>
          <cell r="D6345">
            <v>8.77</v>
          </cell>
          <cell r="E6345">
            <v>5.98</v>
          </cell>
        </row>
        <row r="6346">
          <cell r="A6346" t="str">
            <v>83514</v>
          </cell>
          <cell r="B6346" t="str">
            <v>FORNECIMENTO DE PERFIL SIMPLES "I" OU "H" 8 A 12" INCLUSIVE PERDAS</v>
          </cell>
          <cell r="C6346" t="str">
            <v>KG</v>
          </cell>
          <cell r="D6346">
            <v>7.67</v>
          </cell>
          <cell r="E6346">
            <v>5.23</v>
          </cell>
        </row>
        <row r="6347">
          <cell r="A6347" t="str">
            <v>84153</v>
          </cell>
          <cell r="B6347" t="str">
            <v>APARELHO DE APOIO NEOPRENE NAO FRETADO (1,4KG/DM3)</v>
          </cell>
          <cell r="C6347" t="str">
            <v>KG</v>
          </cell>
          <cell r="D6347">
            <v>51.39</v>
          </cell>
          <cell r="E6347">
            <v>35.06</v>
          </cell>
        </row>
        <row r="6348">
          <cell r="A6348" t="str">
            <v>84154</v>
          </cell>
          <cell r="B6348" t="str">
            <v>APARELHO APOIO NEOPRENE FRETADO</v>
          </cell>
          <cell r="C6348" t="str">
            <v>DM3</v>
          </cell>
          <cell r="D6348">
            <v>158.31</v>
          </cell>
          <cell r="E6348">
            <v>108</v>
          </cell>
        </row>
        <row r="6349">
          <cell r="A6349" t="str">
            <v>85233</v>
          </cell>
          <cell r="B6349" t="str">
            <v>ESCADA EM CONCRETO ARMADO, FCK = 15 MPA, MOLDADA IN LOCO</v>
          </cell>
          <cell r="C6349" t="str">
            <v>M3</v>
          </cell>
          <cell r="D6349">
            <v>2319.7800000000002</v>
          </cell>
          <cell r="E6349">
            <v>1582.6</v>
          </cell>
        </row>
        <row r="6350">
          <cell r="A6350" t="str">
            <v>5968</v>
          </cell>
          <cell r="B6350" t="str">
            <v>IMPERMEABILIZACAO DE SUPERFICIE COM ARGAMASSA DE CIMENTO E AREIA (MEDIA), TRACO 1:3, COM ADITIVO IMPERMEABILIZANTE, E=2CM.</v>
          </cell>
          <cell r="C6350" t="str">
            <v>M2</v>
          </cell>
          <cell r="D6350">
            <v>39.86</v>
          </cell>
          <cell r="E6350">
            <v>27.19</v>
          </cell>
        </row>
        <row r="6351">
          <cell r="A6351" t="str">
            <v>6130</v>
          </cell>
          <cell r="B6351" t="str">
            <v>IMPERMEABILIZACAO DE SUPERFICIE COM ARGAMASSA DE CIMENTO E AREIA (GROSSA), TRACO 1:4, COM ADITIVO IMPERMEABILIZANTE, E=2,5CM</v>
          </cell>
          <cell r="C6351" t="str">
            <v>M2</v>
          </cell>
          <cell r="D6351">
            <v>22.9</v>
          </cell>
          <cell r="E6351">
            <v>15.62</v>
          </cell>
        </row>
        <row r="6352">
          <cell r="A6352" t="str">
            <v>74000/001</v>
          </cell>
          <cell r="B6352" t="str">
            <v>IMPERMEABILIZACAO DE SUPERFICIE COM ARMAGASSA DE CIMENTO E AREIA (GROSSA), TRACO 1:3, COM ADITIVO IMPERMEABILIZANTE, E=2,5CM.</v>
          </cell>
          <cell r="C6352" t="str">
            <v>M2</v>
          </cell>
          <cell r="D6352">
            <v>52.36</v>
          </cell>
          <cell r="E6352">
            <v>35.72</v>
          </cell>
        </row>
        <row r="6353">
          <cell r="A6353" t="str">
            <v>83731</v>
          </cell>
          <cell r="B6353" t="str">
            <v>IMPERMEABILIZACAO DE SUPERFICIE COM ARGAMASSA DE CIMENTO E AREIA, TRACO 1:3, COM ADITIVO IMPERMEABILIZANTE, E=3 CM</v>
          </cell>
          <cell r="C6353" t="str">
            <v>M2</v>
          </cell>
          <cell r="D6353">
            <v>52.55</v>
          </cell>
          <cell r="E6353">
            <v>35.85</v>
          </cell>
        </row>
        <row r="6354">
          <cell r="A6354" t="str">
            <v>83732</v>
          </cell>
          <cell r="B6354" t="str">
            <v>IMPERMEABILIZACAO DE SUPERFICIE COM ARGAMASSA DE CIMENTO E AREIA, TRACO 1:3, COM ADITIVO IMPERMEABILIZANTE, E=1,5 CM</v>
          </cell>
          <cell r="C6354" t="str">
            <v>M2</v>
          </cell>
          <cell r="D6354">
            <v>34.86</v>
          </cell>
          <cell r="E6354">
            <v>23.78</v>
          </cell>
        </row>
        <row r="6355">
          <cell r="A6355" t="str">
            <v>83733</v>
          </cell>
          <cell r="B6355" t="str">
            <v>IMPERMEABILIZACAO DE SUPERFICIE COM ARGAMASSA DE CIMENTO E AREIA (GROSSA), TRACO 1:4, COM ADITIVO IMPERMEABILIZANTE, E=2 CM</v>
          </cell>
          <cell r="C6355" t="str">
            <v>M2</v>
          </cell>
          <cell r="D6355">
            <v>43.15</v>
          </cell>
          <cell r="E6355">
            <v>29.44</v>
          </cell>
        </row>
        <row r="6356">
          <cell r="A6356" t="str">
            <v>83735</v>
          </cell>
          <cell r="B6356" t="str">
            <v>IMPERMEABILIZACAO DE SUPERFICIE COM CIMENTO IMPERMEABILIZANTE DE PEGAULTRA RAPIDA, TRACO 1:1, E=0,5 CM</v>
          </cell>
          <cell r="C6356" t="str">
            <v>M2</v>
          </cell>
          <cell r="D6356">
            <v>54.56</v>
          </cell>
          <cell r="E6356">
            <v>37.22</v>
          </cell>
        </row>
        <row r="6357">
          <cell r="A6357" t="str">
            <v>68053</v>
          </cell>
          <cell r="B6357" t="str">
            <v>FORNECIMENTO/INSTALACAO LONA PLASTICA PRETA, PARA IMPERMEABILIZACAO, ESPESSURA 150 MICRAS.</v>
          </cell>
          <cell r="C6357" t="str">
            <v>M2</v>
          </cell>
          <cell r="D6357">
            <v>5.51</v>
          </cell>
          <cell r="E6357">
            <v>3.76</v>
          </cell>
        </row>
        <row r="6358">
          <cell r="A6358" t="str">
            <v>73753/001</v>
          </cell>
          <cell r="B6358" t="str">
            <v>IMPERMEABILIZACAO DE SUPERFICIE COM MANTA ASFALTICA PROTEGIDA COM FILME DE ALUMINIO GOFRADO (DE ESPESSURA 0,8MM), INCLUSA APLICACAO DE  EMULSAO ASFALTICA, E=3MM.</v>
          </cell>
          <cell r="C6358" t="str">
            <v>M2</v>
          </cell>
          <cell r="D6358">
            <v>84.75</v>
          </cell>
          <cell r="E6358">
            <v>57.82</v>
          </cell>
        </row>
        <row r="6359">
          <cell r="A6359" t="str">
            <v>73753/002</v>
          </cell>
          <cell r="B6359" t="str">
            <v>IMPERMEABILIZACAO DE SUPERFICIE COM MANTA BUTILICA, INCLUSAS CINTA DECALDEACAO E COLA ADESIVA, E=0,8MM.</v>
          </cell>
          <cell r="C6359" t="str">
            <v>M2</v>
          </cell>
          <cell r="D6359">
            <v>138.72</v>
          </cell>
          <cell r="E6359">
            <v>94.64</v>
          </cell>
        </row>
        <row r="6360">
          <cell r="A6360" t="str">
            <v>74033/001</v>
          </cell>
          <cell r="B6360" t="str">
            <v>IMPERMEABILIZACAO DE SUPERFICIE COM GEOMEMBRANA (MANTA TERMOPLASTICA L</v>
          </cell>
          <cell r="C6360" t="str">
            <v>M2</v>
          </cell>
          <cell r="D6360">
            <v>35.93</v>
          </cell>
          <cell r="E6360">
            <v>24.51</v>
          </cell>
        </row>
        <row r="6361">
          <cell r="A6361" t="str">
            <v>83737</v>
          </cell>
          <cell r="B6361" t="str">
            <v>IMPERMEABILIZACAO DE SUPERFICIE COM MANTA ASFALTICA (COM POLIMEROS TIPO APP), E=3 MM</v>
          </cell>
          <cell r="C6361" t="str">
            <v>M2</v>
          </cell>
          <cell r="D6361">
            <v>74.010000000000005</v>
          </cell>
          <cell r="E6361">
            <v>50.49</v>
          </cell>
        </row>
        <row r="6362">
          <cell r="A6362" t="str">
            <v>83738</v>
          </cell>
          <cell r="B6362" t="str">
            <v>IMPERMEABILIZACAO DE SUPERFICIE COM MANTA ASFALTICA (COM POLIMEROS TIPO APP), E=4 MM</v>
          </cell>
          <cell r="C6362" t="str">
            <v>M2</v>
          </cell>
          <cell r="D6362">
            <v>85.75</v>
          </cell>
          <cell r="E6362">
            <v>58.5</v>
          </cell>
        </row>
        <row r="6363">
          <cell r="A6363" t="str">
            <v>83740</v>
          </cell>
          <cell r="B6363" t="str">
            <v>IMPERMEABILIZACAO COM FELTRO ASFALTICO BETUMINADO, NUM 15</v>
          </cell>
          <cell r="C6363" t="str">
            <v>M2</v>
          </cell>
          <cell r="D6363">
            <v>41.91</v>
          </cell>
          <cell r="E6363">
            <v>28.59</v>
          </cell>
        </row>
        <row r="6364">
          <cell r="A6364" t="str">
            <v>73929/001</v>
          </cell>
          <cell r="B6364" t="str">
            <v>IMPERMEABILIZACAO DE SUPERFICIE COM CIMENTO ESPECIAL CRISTALIZANTE COMADESIVO LIQUIDO DE ALTA PERFORMANCE A BASE DE RESINA ACRÍLICA, UMA DEMAO.</v>
          </cell>
          <cell r="C6364" t="str">
            <v>M2</v>
          </cell>
          <cell r="D6364">
            <v>30.28</v>
          </cell>
          <cell r="E6364">
            <v>20.66</v>
          </cell>
        </row>
        <row r="6365">
          <cell r="A6365" t="str">
            <v>73929/003</v>
          </cell>
          <cell r="B6365" t="str">
            <v>IMPERMEABILIZACAO DE SUPERFICIE COM EMULSAO ACRILICA E SELADOR.</v>
          </cell>
          <cell r="C6365" t="str">
            <v>M2</v>
          </cell>
          <cell r="D6365">
            <v>66.5</v>
          </cell>
          <cell r="E6365">
            <v>45.37</v>
          </cell>
        </row>
        <row r="6366">
          <cell r="A6366" t="str">
            <v>73929/004</v>
          </cell>
          <cell r="B6366" t="str">
            <v>IMPERMEABILIZACAO DE ESTRUTURAS ENTERRADAS COM CIMENTO CRISTALIZANTE EEMULSAO ADESIVA, ATE 7M DE PROFUNDIDADE.</v>
          </cell>
          <cell r="C6366" t="str">
            <v>M2</v>
          </cell>
          <cell r="D6366">
            <v>54.66</v>
          </cell>
          <cell r="E6366">
            <v>37.29</v>
          </cell>
        </row>
        <row r="6367">
          <cell r="A6367" t="str">
            <v>6225</v>
          </cell>
          <cell r="B6367" t="str">
            <v>IMPERMEABILIZACAO DE CALHAS/LAJES DESCOBERTAS, COM EMULSAO ASFALTICA COM ELASTOMEROS, 3 DEMAOS</v>
          </cell>
          <cell r="C6367" t="str">
            <v>M2</v>
          </cell>
          <cell r="D6367">
            <v>38.46</v>
          </cell>
          <cell r="E6367">
            <v>26.24</v>
          </cell>
        </row>
        <row r="6368">
          <cell r="A6368" t="str">
            <v>72075</v>
          </cell>
          <cell r="B6368" t="str">
            <v>IMPERMEABILIZACAO DE SUPERFICIE COM REVESTIMENTO BICOMPONENTE SEMI FLEXIVEL.</v>
          </cell>
          <cell r="C6368" t="str">
            <v>M2</v>
          </cell>
          <cell r="D6368">
            <v>11.54</v>
          </cell>
          <cell r="E6368">
            <v>7.87</v>
          </cell>
        </row>
        <row r="6369">
          <cell r="A6369" t="str">
            <v>73762/001</v>
          </cell>
          <cell r="B6369" t="str">
            <v>IMPERMEABILIZACAO DE SUPERFICIE COM ASFALTO ELASTOMERICO, INCLUSOS PRIMER E VEU DE POLIESTER.</v>
          </cell>
          <cell r="C6369" t="str">
            <v>M2</v>
          </cell>
          <cell r="D6369">
            <v>92.89</v>
          </cell>
          <cell r="E6369">
            <v>63.37</v>
          </cell>
        </row>
        <row r="6370">
          <cell r="A6370" t="str">
            <v>73762/002</v>
          </cell>
          <cell r="B6370" t="str">
            <v>IMPERMEABILIZACAO DE SUPERFICIE COM EMULSAO ACRILICA SOBRE CIMENTO CRISTALIZANTE, INCLUSO VEU DE FIBRA DE VIDRO.</v>
          </cell>
          <cell r="C6370" t="str">
            <v>M2</v>
          </cell>
          <cell r="D6370">
            <v>62.74</v>
          </cell>
          <cell r="E6370">
            <v>42.8</v>
          </cell>
        </row>
        <row r="6371">
          <cell r="A6371" t="str">
            <v>73762/003</v>
          </cell>
          <cell r="B6371" t="str">
            <v>IMPERMEABILIZACAO DE SUPERFICIE COM EMULSAO ACRILICA ESTILENADA COM TELA SOBRE CIMENTO CRISTALIZANTE, INCLUSO EMULSAO ADESIVA DE BASE ACRILI</v>
          </cell>
          <cell r="C6371" t="str">
            <v>M2</v>
          </cell>
          <cell r="D6371">
            <v>113.54</v>
          </cell>
          <cell r="E6371">
            <v>77.459999999999994</v>
          </cell>
        </row>
        <row r="6372">
          <cell r="A6372" t="str">
            <v>73762/004</v>
          </cell>
          <cell r="B6372" t="str">
            <v>IMPERMEABILIZACAO DE SUPERFICIE COM ASFALTO ELASTOMERICO, INCLUSOS PRIMER E VEU DE FIBRA DE VIDRO.</v>
          </cell>
          <cell r="C6372" t="str">
            <v>M2</v>
          </cell>
          <cell r="D6372">
            <v>123.76</v>
          </cell>
          <cell r="E6372">
            <v>84.43</v>
          </cell>
        </row>
        <row r="6373">
          <cell r="A6373" t="str">
            <v>74066/001</v>
          </cell>
          <cell r="B6373" t="str">
            <v>IMPERMEABILIZACAO DE SUPERFICIE, COM IMPERMEABILIZANTE FLEXIVEL A BASEDE ELASTOMERO.</v>
          </cell>
          <cell r="C6373" t="str">
            <v>M2</v>
          </cell>
          <cell r="D6373">
            <v>65.349999999999994</v>
          </cell>
          <cell r="E6373">
            <v>44.58</v>
          </cell>
        </row>
        <row r="6374">
          <cell r="A6374" t="str">
            <v>74066/002</v>
          </cell>
          <cell r="B6374" t="str">
            <v>IMPERMEABILIZACAO DE SUPERFICIE, COM IMPERMEABILIZANTE FLEXIVEL A BASEACRILICA.</v>
          </cell>
          <cell r="C6374" t="str">
            <v>M2</v>
          </cell>
          <cell r="D6374">
            <v>83.05</v>
          </cell>
          <cell r="E6374">
            <v>56.66</v>
          </cell>
        </row>
        <row r="6375">
          <cell r="A6375" t="str">
            <v>74097/001</v>
          </cell>
          <cell r="B6375" t="str">
            <v>IMPERMEABILIZACAO DE SUPERFICIE, COM ASFALTO ELASTOMERICO.</v>
          </cell>
          <cell r="C6375" t="str">
            <v>M2</v>
          </cell>
          <cell r="D6375">
            <v>38.46</v>
          </cell>
          <cell r="E6375">
            <v>26.24</v>
          </cell>
        </row>
        <row r="6376">
          <cell r="A6376" t="str">
            <v>74106/001</v>
          </cell>
          <cell r="B6376" t="str">
            <v>IMPERMEABILIZACAO DE ESTRUTURAS ENTERRADAS, COM TINTA ASFALTICA, DUASDEMAOS.</v>
          </cell>
          <cell r="C6376" t="str">
            <v>M2</v>
          </cell>
          <cell r="D6376">
            <v>10.33</v>
          </cell>
          <cell r="E6376">
            <v>7.05</v>
          </cell>
        </row>
        <row r="6377">
          <cell r="A6377" t="str">
            <v>83741</v>
          </cell>
          <cell r="B6377" t="str">
            <v>IMPERMEABILIZACAO DE SUPERFICIE COM EMULSAO ASFALTICA COM ELASTOMERO,INCLUSOS PRIMER E VEU DE POLIESTER</v>
          </cell>
          <cell r="C6377" t="str">
            <v>M2</v>
          </cell>
          <cell r="D6377">
            <v>96.79</v>
          </cell>
          <cell r="E6377">
            <v>66.03</v>
          </cell>
        </row>
        <row r="6378">
          <cell r="A6378" t="str">
            <v>83742</v>
          </cell>
          <cell r="B6378" t="str">
            <v>IMPERMEABILIZACAO DE SUPERFICIE COM EMULSAO ASFALTICA A BASE D'AGUA</v>
          </cell>
          <cell r="C6378" t="str">
            <v>M2</v>
          </cell>
          <cell r="D6378">
            <v>25.5</v>
          </cell>
          <cell r="E6378">
            <v>17.399999999999999</v>
          </cell>
        </row>
        <row r="6379">
          <cell r="A6379" t="str">
            <v>83743</v>
          </cell>
          <cell r="B6379" t="str">
            <v>JUNTA DE DILATACAO PARA IMPERMEABILIZACAO, COM ASFALTO OXIDADO APLICADO A QUENTE, DIMENSOES 2X2 CM</v>
          </cell>
          <cell r="C6379" t="str">
            <v>M</v>
          </cell>
          <cell r="D6379">
            <v>19.23</v>
          </cell>
          <cell r="E6379">
            <v>13.12</v>
          </cell>
        </row>
        <row r="6380">
          <cell r="A6380" t="str">
            <v>73872/001</v>
          </cell>
          <cell r="B6380" t="str">
            <v>IMPERMEABILIZACAO COM PINTURA A BASE DE RESINA EPOXI ALCATRAO, UMA DEMAO.</v>
          </cell>
          <cell r="C6380" t="str">
            <v>M2</v>
          </cell>
          <cell r="D6380">
            <v>29.49</v>
          </cell>
          <cell r="E6380">
            <v>20.12</v>
          </cell>
        </row>
        <row r="6381">
          <cell r="A6381" t="str">
            <v>73872/002</v>
          </cell>
          <cell r="B6381" t="str">
            <v>IMPERMEABILIZACAO COM PINTURA A BASE DE RESINA EPOXI ALCATRAO, DUAS DEMAOS.</v>
          </cell>
          <cell r="C6381" t="str">
            <v>M2</v>
          </cell>
          <cell r="D6381">
            <v>57.14</v>
          </cell>
          <cell r="E6381">
            <v>38.979999999999997</v>
          </cell>
        </row>
        <row r="6382">
          <cell r="A6382" t="str">
            <v>72124</v>
          </cell>
          <cell r="B6382" t="str">
            <v>IMPERMEABILIZACAO DE SUPERFICIE COM MASTIQUE ELASTICO A BASE DE SILICONE, POR VOLUME.</v>
          </cell>
          <cell r="C6382" t="str">
            <v>DM3</v>
          </cell>
          <cell r="D6382">
            <v>127.47</v>
          </cell>
          <cell r="E6382">
            <v>86.96</v>
          </cell>
        </row>
        <row r="6383">
          <cell r="A6383" t="str">
            <v>74025/001</v>
          </cell>
          <cell r="B6383" t="str">
            <v>IMPERMEABILIZACAO DE SUPERFICIE COM MASTIQUE BETUMINOSO A FRIO, POR METRO.</v>
          </cell>
          <cell r="C6383" t="str">
            <v>M</v>
          </cell>
          <cell r="D6383">
            <v>45.86</v>
          </cell>
          <cell r="E6383">
            <v>31.29</v>
          </cell>
        </row>
        <row r="6384">
          <cell r="A6384" t="str">
            <v>74190/001</v>
          </cell>
          <cell r="B6384" t="str">
            <v>IMPERMEABILIZACAO DE SUPERFICIE COM MASTIQUE BETUMINOSO A FRIO, POR AREA.</v>
          </cell>
          <cell r="C6384" t="str">
            <v>M2</v>
          </cell>
          <cell r="D6384">
            <v>153.06</v>
          </cell>
          <cell r="E6384">
            <v>104.42</v>
          </cell>
        </row>
        <row r="6385">
          <cell r="A6385" t="str">
            <v>83744</v>
          </cell>
          <cell r="B6385" t="str">
            <v>PROTECAO MECANICA DE SUPERFICIE COM ARGAMASSA DE CIMENTO E AREIA, TRACO 1:7 CM, E=3 CM</v>
          </cell>
          <cell r="C6385" t="str">
            <v>M2</v>
          </cell>
          <cell r="D6385">
            <v>33.35</v>
          </cell>
          <cell r="E6385">
            <v>22.75</v>
          </cell>
        </row>
        <row r="6386">
          <cell r="A6386" t="str">
            <v>83745</v>
          </cell>
          <cell r="B6386" t="str">
            <v>PROTECAO MECANICA DE SUPERFICIE COM ARGAMASSA DE CIMENTO E AREIA, TRACO 1:4, E=0,5 CM</v>
          </cell>
          <cell r="C6386" t="str">
            <v>M2</v>
          </cell>
          <cell r="D6386">
            <v>21.62</v>
          </cell>
          <cell r="E6386">
            <v>14.75</v>
          </cell>
        </row>
        <row r="6387">
          <cell r="A6387" t="str">
            <v>83746</v>
          </cell>
          <cell r="B6387" t="str">
            <v>PROTECAO MECANICA DE SUPERFICIE COM ARGAMASSA DE CIMENTO E AREIA, TRACO 1:4, E=2 CM</v>
          </cell>
          <cell r="C6387" t="str">
            <v>M2</v>
          </cell>
          <cell r="D6387">
            <v>29.43</v>
          </cell>
          <cell r="E6387">
            <v>20.079999999999998</v>
          </cell>
        </row>
        <row r="6388">
          <cell r="A6388" t="str">
            <v>83747</v>
          </cell>
          <cell r="B6388" t="str">
            <v>PROTECAO MECANICA DE SUPERFICIE COM ARGAMASSA DE CIMENTO E AREIA, TRACO 1:7, E=1,5 CM</v>
          </cell>
          <cell r="C6388" t="str">
            <v>M2</v>
          </cell>
          <cell r="D6388">
            <v>25.34</v>
          </cell>
          <cell r="E6388">
            <v>17.29</v>
          </cell>
        </row>
        <row r="6389">
          <cell r="A6389" t="str">
            <v>83748</v>
          </cell>
          <cell r="B6389" t="str">
            <v>PROTECAO MECANICA DE SUPERFICIE COM ARGAMASSA DE CIMENTO E AREIA, TRACO 1:3, E=2 CM</v>
          </cell>
          <cell r="C6389" t="str">
            <v>M2</v>
          </cell>
          <cell r="D6389">
            <v>30.61</v>
          </cell>
          <cell r="E6389">
            <v>20.88</v>
          </cell>
        </row>
        <row r="6390">
          <cell r="A6390" t="str">
            <v>83749</v>
          </cell>
          <cell r="B6390" t="str">
            <v>PROTECAO MECANICA DE SUPERFICIE COM ARGAMASSA DE CIMENTO E AREIA, TRACO 1:3, E=2,5 CM</v>
          </cell>
          <cell r="C6390" t="str">
            <v>M2</v>
          </cell>
          <cell r="D6390">
            <v>33.93</v>
          </cell>
          <cell r="E6390">
            <v>23.15</v>
          </cell>
        </row>
        <row r="6391">
          <cell r="A6391" t="str">
            <v>83750</v>
          </cell>
          <cell r="B6391" t="str">
            <v>PROTECAO MECANICA DE SUPERFICIE COM ARGAMASSA DE CIMENTO E AREIA, TRACO 1:3, E=3 CM</v>
          </cell>
          <cell r="C6391" t="str">
            <v>M2</v>
          </cell>
          <cell r="D6391">
            <v>37.25</v>
          </cell>
          <cell r="E6391">
            <v>25.41</v>
          </cell>
        </row>
        <row r="6392">
          <cell r="A6392" t="str">
            <v>83751</v>
          </cell>
          <cell r="B6392" t="str">
            <v>PROTECAO MECANICA DE SUPERFICIE COM ARGAMASSA DE CIMENTO E AREIA, TRACO 1:4, E=1,5 CM</v>
          </cell>
          <cell r="C6392" t="str">
            <v>M2</v>
          </cell>
          <cell r="D6392">
            <v>30.2</v>
          </cell>
          <cell r="E6392">
            <v>20.6</v>
          </cell>
        </row>
        <row r="6393">
          <cell r="A6393" t="str">
            <v>83752</v>
          </cell>
          <cell r="B6393" t="str">
            <v>PROTECAO MECANICA DE SUPERFICIE COM ARGAMASSA DE CIMENTO E AREIA, TRACO 1:6, E=1,5 CM</v>
          </cell>
          <cell r="C6393" t="str">
            <v>M2</v>
          </cell>
          <cell r="D6393">
            <v>25.34</v>
          </cell>
          <cell r="E6393">
            <v>17.29</v>
          </cell>
        </row>
        <row r="6394">
          <cell r="A6394" t="str">
            <v>83753</v>
          </cell>
          <cell r="B6394" t="str">
            <v>PROTECAO MECANICA DE SUPERFICIE COM ARGAMASSA DE CIMENTO E AREIA, TRACO 1:3, JUNTA BATIDA, E=3 CM</v>
          </cell>
          <cell r="C6394" t="str">
            <v>M2</v>
          </cell>
          <cell r="D6394">
            <v>41.69</v>
          </cell>
          <cell r="E6394">
            <v>28.44</v>
          </cell>
        </row>
        <row r="6395">
          <cell r="A6395" t="str">
            <v>83754</v>
          </cell>
          <cell r="B6395" t="str">
            <v>PROTECAO MECANICA DE SUPERFICIE COM ARGAMASSA DE CIMENTO E AREIA, TRAC</v>
          </cell>
          <cell r="C6395" t="str">
            <v>M2</v>
          </cell>
          <cell r="D6395">
            <v>28.01</v>
          </cell>
          <cell r="E6395">
            <v>19.11</v>
          </cell>
        </row>
        <row r="6396">
          <cell r="A6396" t="str">
            <v>55865</v>
          </cell>
          <cell r="B6396" t="str">
            <v>ELETRODUTO DE PVC RIGIDO ROSCAVEL DN 40MM (1 1/2") INCL CONEXOES, FORNECIMENTO E INSTALACAO</v>
          </cell>
          <cell r="C6396" t="str">
            <v>M</v>
          </cell>
          <cell r="D6396">
            <v>24.68</v>
          </cell>
          <cell r="E6396">
            <v>16.84</v>
          </cell>
        </row>
        <row r="6397">
          <cell r="A6397" t="str">
            <v>55866</v>
          </cell>
          <cell r="B6397" t="str">
            <v>ELETRODUTO DE PVC RIGIDO ROSCAVEL DN 50MM (2"), INCL CONEXOES, FORNECIMENTO E INSTALACAO</v>
          </cell>
          <cell r="C6397" t="str">
            <v>M</v>
          </cell>
          <cell r="D6397">
            <v>26.99</v>
          </cell>
          <cell r="E6397">
            <v>18.41</v>
          </cell>
        </row>
        <row r="6398">
          <cell r="A6398" t="str">
            <v>55867</v>
          </cell>
          <cell r="B6398" t="str">
            <v>ELETRODUTO DE PVC RIGIDO ROSCAVEL DN 75MM (3"), INCL CONEXOES, FORNECIMENTO E INSTALACAO</v>
          </cell>
          <cell r="C6398" t="str">
            <v>M</v>
          </cell>
          <cell r="D6398">
            <v>48.31</v>
          </cell>
          <cell r="E6398">
            <v>32.96</v>
          </cell>
        </row>
        <row r="6399">
          <cell r="A6399" t="str">
            <v>55868</v>
          </cell>
          <cell r="B6399" t="str">
            <v>ELETRODUTO DE PVC RIGIDO ROSCAVEL DN 100MM (4"), INCL CONEXOES, FORNECIMENTO E INSTALACAO</v>
          </cell>
          <cell r="C6399" t="str">
            <v>M</v>
          </cell>
          <cell r="D6399">
            <v>61.96</v>
          </cell>
          <cell r="E6399">
            <v>42.27</v>
          </cell>
        </row>
        <row r="6400">
          <cell r="A6400" t="str">
            <v>72308</v>
          </cell>
          <cell r="B6400" t="str">
            <v>ELETRODUTO DE ACO GALVANIZADO ELETROLITICO DN 20MM (3/4"), TIPO LEVE,INCLUSIVE CONEXOES - FORNECIMENTO E INSTALACAO</v>
          </cell>
          <cell r="C6400" t="str">
            <v>M</v>
          </cell>
          <cell r="D6400">
            <v>31.12</v>
          </cell>
          <cell r="E6400">
            <v>21.23</v>
          </cell>
        </row>
        <row r="6401">
          <cell r="A6401" t="str">
            <v>72309</v>
          </cell>
          <cell r="B6401" t="str">
            <v>ELETRODUTO DE ACO GALVANIZADO ELETROLITICO DN 25MM (1"), TIPO LEVE, INCLUSIVE CONEXOES - FORNECIMENTO E INSTALACAO</v>
          </cell>
          <cell r="C6401" t="str">
            <v>M</v>
          </cell>
          <cell r="D6401">
            <v>33.33</v>
          </cell>
          <cell r="E6401">
            <v>22.74</v>
          </cell>
        </row>
        <row r="6402">
          <cell r="A6402" t="str">
            <v>72310</v>
          </cell>
          <cell r="B6402" t="str">
            <v>ELETRODUTO DE ACO GALVANIZADO ELETROLITICO DN 40MM (1 1/2"), TIPO SEMI-PESADO, INCLUSIVE CONEXOES - FORNECIMENTO E INSTALACAO</v>
          </cell>
          <cell r="C6402" t="str">
            <v>M</v>
          </cell>
          <cell r="D6402">
            <v>58.22</v>
          </cell>
          <cell r="E6402">
            <v>39.72</v>
          </cell>
        </row>
        <row r="6403">
          <cell r="A6403" t="str">
            <v>72312</v>
          </cell>
          <cell r="B6403" t="str">
            <v>ELETRODUTO DE ACO GALVANIZADO ELETROLITICO DN 62MM (2 1/2"), TIPO SEMI-PESADO, INCLUSIVE CONEXOES - FORNECIMENTO E INSTALACAO</v>
          </cell>
          <cell r="C6403" t="str">
            <v>M</v>
          </cell>
          <cell r="D6403">
            <v>93.71</v>
          </cell>
          <cell r="E6403">
            <v>63.93</v>
          </cell>
        </row>
        <row r="6404">
          <cell r="A6404" t="str">
            <v>72316</v>
          </cell>
          <cell r="B6404" t="str">
            <v>ELETRODUTO DE ACO GALVANIZADO ELETROLITICO DN 75MM (3"), TIPO SEMI-PESADO, INCLUSIVE CONEXOES - FORNECIMENTO E INSTALACAO</v>
          </cell>
          <cell r="C6404" t="str">
            <v>M</v>
          </cell>
          <cell r="D6404">
            <v>114.93</v>
          </cell>
          <cell r="E6404">
            <v>78.41</v>
          </cell>
        </row>
        <row r="6405">
          <cell r="A6405" t="str">
            <v>72925</v>
          </cell>
          <cell r="B6405" t="str">
            <v>ELETRODUTO METALICO FLEXIVEL DN 25MM FABRICADO COM FITA DE ACO ZINCADO, REVESTIDO EXTERNAMENTE COM  PVC PRETO, INCLUSIVE CONEXOES, FORNECIMENTO E INSTALACAO</v>
          </cell>
          <cell r="C6405" t="str">
            <v>M</v>
          </cell>
          <cell r="D6405">
            <v>22.65</v>
          </cell>
          <cell r="E6405">
            <v>15.45</v>
          </cell>
        </row>
        <row r="6406">
          <cell r="A6406" t="str">
            <v>72926</v>
          </cell>
          <cell r="B6406" t="str">
            <v>ELETRODUTO METALICO FLEXIVEL DN 40MM FABRICADO COM FITA DE ACO ZINCADO, REVESTIDO EXTERNAMENTE COM PVC PRETO, INCLUSIVE CONEXOES, FORNECIMEN</v>
          </cell>
          <cell r="C6406" t="str">
            <v>M</v>
          </cell>
          <cell r="D6406">
            <v>40.78</v>
          </cell>
          <cell r="E6406">
            <v>27.82</v>
          </cell>
        </row>
        <row r="6407">
          <cell r="A6407" t="str">
            <v>72933</v>
          </cell>
          <cell r="B6407" t="str">
            <v>ELETRODUTO DE PVC FLEXIVEL CORRUGADO DN 16MM (1/2") FORNECIMENTO E INSTALACAO</v>
          </cell>
          <cell r="C6407" t="str">
            <v>M</v>
          </cell>
          <cell r="D6407">
            <v>4.95</v>
          </cell>
          <cell r="E6407">
            <v>3.38</v>
          </cell>
        </row>
        <row r="6408">
          <cell r="A6408" t="str">
            <v>72934</v>
          </cell>
          <cell r="B6408" t="str">
            <v>ELETRODUTO DE PVC FLEXIVEL CORRUGADO DN 20MM (3/4") FORNECIMENTO E INSTALACAO</v>
          </cell>
          <cell r="C6408" t="str">
            <v>M</v>
          </cell>
          <cell r="D6408">
            <v>6.02</v>
          </cell>
          <cell r="E6408">
            <v>4.1100000000000003</v>
          </cell>
        </row>
        <row r="6409">
          <cell r="A6409" t="str">
            <v>72935</v>
          </cell>
          <cell r="B6409" t="str">
            <v>ELETRODUTO DE PVC FLEXIVEL CORRUGADO DN 25MM (1") FORNECIMENTO E INSTALACAO</v>
          </cell>
          <cell r="C6409" t="str">
            <v>M</v>
          </cell>
          <cell r="D6409">
            <v>7.64</v>
          </cell>
          <cell r="E6409">
            <v>5.21</v>
          </cell>
        </row>
        <row r="6410">
          <cell r="A6410" t="str">
            <v>72936</v>
          </cell>
          <cell r="B6410" t="str">
            <v>ELETRODUTO DE PVC FLEXIVEL CORRUGADO DN32 MM (1 1/4") FORNECIMENTO E INSTALACAO</v>
          </cell>
          <cell r="C6410" t="str">
            <v>M</v>
          </cell>
          <cell r="D6410">
            <v>10.5</v>
          </cell>
          <cell r="E6410">
            <v>7.16</v>
          </cell>
        </row>
        <row r="6411">
          <cell r="A6411" t="str">
            <v>73613</v>
          </cell>
          <cell r="B6411" t="str">
            <v>ELETRODUTO DE PVC RIGIDO ROSCAVEL DN 20MM (3/4") INCL CONEXOES, FORNECIMENTO E INSTALACAO</v>
          </cell>
          <cell r="C6411" t="str">
            <v>M</v>
          </cell>
          <cell r="D6411">
            <v>13.97</v>
          </cell>
          <cell r="E6411">
            <v>9.5299999999999994</v>
          </cell>
        </row>
        <row r="6412">
          <cell r="A6412" t="str">
            <v>73614</v>
          </cell>
          <cell r="B6412" t="str">
            <v>ELETRODUTO DE PVC RIGIDO ROSCAVEL DN 15MM (1/2") INCL CONEXOES, FORNECIMENTO E INSTALACAO</v>
          </cell>
          <cell r="C6412" t="str">
            <v>M</v>
          </cell>
          <cell r="D6412">
            <v>13.21</v>
          </cell>
          <cell r="E6412">
            <v>9.01</v>
          </cell>
        </row>
        <row r="6413">
          <cell r="A6413" t="str">
            <v>73627</v>
          </cell>
          <cell r="B6413" t="str">
            <v>ELETRODUTO DE ACO GALVANIZADO ELETROLITICO DN 16MM (1/2"), TIPO LEVE,INCLUSIVE CONEXOES - FORNECIMENTO E INSTALACAO</v>
          </cell>
          <cell r="C6413" t="str">
            <v>M</v>
          </cell>
          <cell r="D6413">
            <v>28.23</v>
          </cell>
          <cell r="E6413">
            <v>19.260000000000002</v>
          </cell>
        </row>
        <row r="6414">
          <cell r="A6414" t="str">
            <v>73798/001</v>
          </cell>
          <cell r="B6414" t="str">
            <v>DUTO ESPIRAL FLEXIVEL SINGELO PEAD D=50MM(2") REVESTIDO COM PVC COM FIO GUIA DE ACO GALVANIZADO, LANCADO DIRETO NO SOLO, INCL CONEXOES</v>
          </cell>
          <cell r="C6414" t="str">
            <v>M</v>
          </cell>
          <cell r="D6414">
            <v>28</v>
          </cell>
          <cell r="E6414">
            <v>19.100000000000001</v>
          </cell>
        </row>
        <row r="6415">
          <cell r="A6415" t="str">
            <v>73798/003</v>
          </cell>
          <cell r="B6415" t="str">
            <v>DUTO ESPIRAL FLEXIVEL SINGELO PEAD D=75MM(3") REVESTIDO COM PVC COM FIO GUIA DE ACO GALVANIZADO, LANCADO DIRETO NO SOLO, INCL CONEXOES</v>
          </cell>
          <cell r="C6415" t="str">
            <v>M</v>
          </cell>
          <cell r="D6415">
            <v>44.96</v>
          </cell>
          <cell r="E6415">
            <v>30.67</v>
          </cell>
        </row>
        <row r="6416">
          <cell r="A6416" t="str">
            <v>74252/001</v>
          </cell>
          <cell r="B6416" t="str">
            <v>ELETRODUTO DE PVC RIGIDO ROSCAVEL DN 25MM (1") INCL CONEXOES, FORNECIMENTO E INSTALACAO</v>
          </cell>
          <cell r="C6416" t="str">
            <v>M</v>
          </cell>
          <cell r="D6416">
            <v>15.43</v>
          </cell>
          <cell r="E6416">
            <v>10.53</v>
          </cell>
        </row>
        <row r="6417">
          <cell r="A6417" t="str">
            <v>83407</v>
          </cell>
          <cell r="B6417" t="str">
            <v>ELETRODUTO DE PVC RIGIDO ROSCAVEL DN 32MM (1 1/4") INCL CONEXOES, FORNECIMENTO E INSTALACAO</v>
          </cell>
          <cell r="C6417" t="str">
            <v>M</v>
          </cell>
          <cell r="D6417">
            <v>23.09</v>
          </cell>
          <cell r="E6417">
            <v>15.75</v>
          </cell>
        </row>
        <row r="6418">
          <cell r="A6418" t="str">
            <v>83408</v>
          </cell>
          <cell r="B6418" t="str">
            <v>ELETRODUTO DE PVC RIGIDO ROSCAVEL DN 60MM (2 1/2") INCL CONEXOES, FORNECIMENTO E INSTALACAO</v>
          </cell>
          <cell r="C6418" t="str">
            <v>M</v>
          </cell>
          <cell r="D6418">
            <v>42.86</v>
          </cell>
          <cell r="E6418">
            <v>29.24</v>
          </cell>
        </row>
        <row r="6419">
          <cell r="A6419" t="str">
            <v>83409</v>
          </cell>
          <cell r="B6419" t="str">
            <v>ELETRODUTO FLEXIVEL ACO GALV TIPO CONDUITE D = 1/2" (16MM) - FORNECIME</v>
          </cell>
          <cell r="C6419" t="str">
            <v>M</v>
          </cell>
          <cell r="D6419">
            <v>12.44</v>
          </cell>
          <cell r="E6419">
            <v>8.49</v>
          </cell>
        </row>
        <row r="6420">
          <cell r="A6420" t="str">
            <v>83410</v>
          </cell>
          <cell r="B6420" t="str">
            <v>ELETRODUTO FLEXIVEL ACO GALV TIPO CONDUITE D = 1" (25MM) - FORNECIMENTO E INSTALACAO</v>
          </cell>
          <cell r="C6420" t="str">
            <v>M</v>
          </cell>
          <cell r="D6420">
            <v>17.28</v>
          </cell>
          <cell r="E6420">
            <v>11.79</v>
          </cell>
        </row>
        <row r="6421">
          <cell r="A6421" t="str">
            <v>83411</v>
          </cell>
          <cell r="B6421" t="str">
            <v>ELETRODUTO FLEXIVEL ACO GALV TIPO CONDUITE D = 1 1/4" (32MM) - FORNECIMENTO E INSTALACAO</v>
          </cell>
          <cell r="C6421" t="str">
            <v>M</v>
          </cell>
          <cell r="D6421">
            <v>22.37</v>
          </cell>
          <cell r="E6421">
            <v>15.26</v>
          </cell>
        </row>
        <row r="6422">
          <cell r="A6422" t="str">
            <v>83412</v>
          </cell>
          <cell r="B6422" t="str">
            <v>ELETRODUTO FLEXIVEL ACO GALV TIPO CONDUITE D = 1 1/2" (40MM) - FORNECIMENTO E INSTALACAO</v>
          </cell>
          <cell r="C6422" t="str">
            <v>M</v>
          </cell>
          <cell r="D6422">
            <v>25.26</v>
          </cell>
          <cell r="E6422">
            <v>17.23</v>
          </cell>
        </row>
        <row r="6423">
          <cell r="A6423" t="str">
            <v>83413</v>
          </cell>
          <cell r="B6423" t="str">
            <v>ELETRODUTO FLEXIVEL ACO GALV TIPO CONDUITE D = 2" (50MM) - FORNECIMENTO E INSTALACAO</v>
          </cell>
          <cell r="C6423" t="str">
            <v>M</v>
          </cell>
          <cell r="D6423">
            <v>34.5</v>
          </cell>
          <cell r="E6423">
            <v>23.54</v>
          </cell>
        </row>
        <row r="6424">
          <cell r="A6424" t="str">
            <v>83414</v>
          </cell>
          <cell r="B6424" t="str">
            <v>ELETRODUTO FLEXIVEL ACO GALV TIPO CONDUITE D = 2 1/2" (65MM) - FORNECIMENTO E INSTALACAO</v>
          </cell>
          <cell r="C6424" t="str">
            <v>M</v>
          </cell>
          <cell r="D6424">
            <v>42.17</v>
          </cell>
          <cell r="E6424">
            <v>28.77</v>
          </cell>
        </row>
        <row r="6425">
          <cell r="A6425" t="str">
            <v>83415</v>
          </cell>
          <cell r="B6425" t="str">
            <v>ELETRODUTO FLEXIVEL ACO GALV TIPO CONDUITE D = 3" (75MM) - FORNECIMENTO E INSTALACAO</v>
          </cell>
          <cell r="C6425" t="str">
            <v>M</v>
          </cell>
          <cell r="D6425">
            <v>61.68</v>
          </cell>
          <cell r="E6425">
            <v>42.08</v>
          </cell>
        </row>
        <row r="6426">
          <cell r="A6426" t="str">
            <v>72259</v>
          </cell>
          <cell r="B6426" t="str">
            <v>TERMINAL OU CONECTOR DE PRESSAO - PARA CABO 10MM2 - FORNECIMENTO E INSTALACAO</v>
          </cell>
          <cell r="C6426" t="str">
            <v>UN</v>
          </cell>
          <cell r="D6426">
            <v>14.54</v>
          </cell>
          <cell r="E6426">
            <v>9.92</v>
          </cell>
        </row>
        <row r="6427">
          <cell r="A6427" t="str">
            <v>72260</v>
          </cell>
          <cell r="B6427" t="str">
            <v>TERMINAL OU CONECTOR DE PRESSAO - PARA CABO 16MM2 - FORNECIMENTO E INSTALACAO</v>
          </cell>
          <cell r="C6427" t="str">
            <v>UN</v>
          </cell>
          <cell r="D6427">
            <v>15.41</v>
          </cell>
          <cell r="E6427">
            <v>10.51</v>
          </cell>
        </row>
        <row r="6428">
          <cell r="A6428" t="str">
            <v>72261</v>
          </cell>
          <cell r="B6428" t="str">
            <v>TERMINAL OU CONECTOR DE PRESSAO - PARA CABO 25MM2 - FORNECIMENTO E INSTALACAO</v>
          </cell>
          <cell r="C6428" t="str">
            <v>UN</v>
          </cell>
          <cell r="D6428">
            <v>16.829999999999998</v>
          </cell>
          <cell r="E6428">
            <v>11.48</v>
          </cell>
        </row>
        <row r="6429">
          <cell r="A6429" t="str">
            <v>72262</v>
          </cell>
          <cell r="B6429" t="str">
            <v>TERMINAL OU CONECTOR DE PRESSAO - PARA CABO 35MM2 - FORNECIMENTO E INSTALACAO</v>
          </cell>
          <cell r="C6429" t="str">
            <v>UN</v>
          </cell>
          <cell r="D6429">
            <v>16.829999999999998</v>
          </cell>
          <cell r="E6429">
            <v>11.48</v>
          </cell>
        </row>
        <row r="6430">
          <cell r="A6430" t="str">
            <v>72263</v>
          </cell>
          <cell r="B6430" t="str">
            <v>TERMINAL OU CONECTOR DE PRESSAO - PARA CABO 50MM2 - FORNECIMENTO E INSTALACAO</v>
          </cell>
          <cell r="C6430" t="str">
            <v>UN</v>
          </cell>
          <cell r="D6430">
            <v>22.25</v>
          </cell>
          <cell r="E6430">
            <v>15.18</v>
          </cell>
        </row>
        <row r="6431">
          <cell r="A6431" t="str">
            <v>72264</v>
          </cell>
          <cell r="B6431" t="str">
            <v>TERMINAL OU CONECTOR DE PRESSAO - PARA CABO 70MM2 - FORNECIMENTO E INSTALACAO</v>
          </cell>
          <cell r="C6431" t="str">
            <v>UN</v>
          </cell>
          <cell r="D6431">
            <v>22.25</v>
          </cell>
          <cell r="E6431">
            <v>15.18</v>
          </cell>
        </row>
        <row r="6432">
          <cell r="A6432" t="str">
            <v>72265</v>
          </cell>
          <cell r="B6432" t="str">
            <v>TERMINAL OU CONECTOR DE PRESSAO - PARA CABO 95MM2 - FORNECIMENTO E INSTALACAO</v>
          </cell>
          <cell r="C6432" t="str">
            <v>UN</v>
          </cell>
          <cell r="D6432">
            <v>25.12</v>
          </cell>
          <cell r="E6432">
            <v>17.14</v>
          </cell>
        </row>
        <row r="6433">
          <cell r="A6433" t="str">
            <v>72266</v>
          </cell>
          <cell r="B6433" t="str">
            <v>TERMINAL OU CONECTOR DE PRESSAO - PARA CABO 120MM2 - FORNECIMENTO E INSTALACAO</v>
          </cell>
          <cell r="C6433" t="str">
            <v>UN</v>
          </cell>
          <cell r="D6433">
            <v>32.26</v>
          </cell>
          <cell r="E6433">
            <v>22.01</v>
          </cell>
        </row>
        <row r="6434">
          <cell r="A6434" t="str">
            <v>72267</v>
          </cell>
          <cell r="B6434" t="str">
            <v>TERMINAL OU CONECTOR DE PRESSAO - PARA CABO 150MM2 - FORNECIMENTO E INSTALACAO</v>
          </cell>
          <cell r="C6434" t="str">
            <v>UN</v>
          </cell>
          <cell r="D6434">
            <v>32.26</v>
          </cell>
          <cell r="E6434">
            <v>22.01</v>
          </cell>
        </row>
        <row r="6435">
          <cell r="A6435" t="str">
            <v>72268</v>
          </cell>
          <cell r="B6435" t="str">
            <v>TERMINAL OU CONECTOR DE PRESSAO - PARA CABO 185MM2 - FORNECIMENTO E INSTALACAO</v>
          </cell>
          <cell r="C6435" t="str">
            <v>UN</v>
          </cell>
          <cell r="D6435">
            <v>32.26</v>
          </cell>
          <cell r="E6435">
            <v>22.01</v>
          </cell>
        </row>
        <row r="6436">
          <cell r="A6436" t="str">
            <v>72269</v>
          </cell>
          <cell r="B6436" t="str">
            <v>TERMINAL OU CONECTOR DE PRESSAO - PARA CABO 240MM2 - FORNECIMENTO E INSTALACAO</v>
          </cell>
          <cell r="C6436" t="str">
            <v>UN</v>
          </cell>
          <cell r="D6436">
            <v>42.33</v>
          </cell>
          <cell r="E6436">
            <v>28.88</v>
          </cell>
        </row>
        <row r="6437">
          <cell r="A6437" t="str">
            <v>72270</v>
          </cell>
          <cell r="B6437" t="str">
            <v>TERMINAL OU CONECTOR DE PRESSAO - PARA CABO 300MM2 - FORNECIMENTO E INSTALACAO</v>
          </cell>
          <cell r="C6437" t="str">
            <v>UN</v>
          </cell>
          <cell r="D6437">
            <v>36.840000000000003</v>
          </cell>
          <cell r="E6437">
            <v>25.13</v>
          </cell>
        </row>
        <row r="6438">
          <cell r="A6438" t="str">
            <v>73782/002</v>
          </cell>
          <cell r="B6438" t="str">
            <v>TERMINAL A PRESSAO REFORCADO PARA CONEXAO DE CABO DE COBRE A BARRA, CABO 50 E 70MM2 - FORNECIMENTO E INSTALACAO</v>
          </cell>
          <cell r="C6438" t="str">
            <v>UN</v>
          </cell>
          <cell r="D6438">
            <v>35.79</v>
          </cell>
          <cell r="E6438">
            <v>24.42</v>
          </cell>
        </row>
        <row r="6439">
          <cell r="A6439" t="str">
            <v>73782/003</v>
          </cell>
          <cell r="B6439" t="str">
            <v>TERMINAL A PRESSAO REFORCADO PARA CONEXAO DE CABO DE COBRE A BARRA, CABO 95 E 120MM2 - FORNECIMENTO E INSTALACAO</v>
          </cell>
          <cell r="C6439" t="str">
            <v>UN</v>
          </cell>
          <cell r="D6439">
            <v>54.76</v>
          </cell>
          <cell r="E6439">
            <v>37.36</v>
          </cell>
        </row>
        <row r="6440">
          <cell r="A6440" t="str">
            <v>73782/004</v>
          </cell>
          <cell r="B6440" t="str">
            <v>TERMINAL A PRESSAO REFORCADO PARA CONEXAO DE CABO DE COBRE A BARRA, CABO 150 E 185MM2 - FORNECIMENTO E INSTALACAO</v>
          </cell>
          <cell r="C6440" t="str">
            <v>UN</v>
          </cell>
          <cell r="D6440">
            <v>66.28</v>
          </cell>
          <cell r="E6440">
            <v>45.22</v>
          </cell>
        </row>
        <row r="6441">
          <cell r="A6441" t="str">
            <v>73782/005</v>
          </cell>
          <cell r="B6441" t="str">
            <v>TERMINAL A PRESSAO REFORCADO PARA CONEXAO DE CABO DE COBRE A BARRA, CABO 16 E 25MM2 - FORNECIMENTO E INSTALACAO</v>
          </cell>
          <cell r="C6441" t="str">
            <v>UN</v>
          </cell>
          <cell r="D6441">
            <v>22.43</v>
          </cell>
          <cell r="E6441">
            <v>15.3</v>
          </cell>
        </row>
        <row r="6442">
          <cell r="A6442" t="str">
            <v>83377</v>
          </cell>
          <cell r="B6442" t="str">
            <v>CONECTOR DE PARAFUSO FENDIDO EM LIGA DE COBRE COM SEPARADOR DE CABOS PARA CABO 50 MM2 - FORNECIMENTO E INSTALACAO</v>
          </cell>
          <cell r="C6442" t="str">
            <v>UN</v>
          </cell>
          <cell r="D6442">
            <v>13.4</v>
          </cell>
          <cell r="E6442">
            <v>9.14</v>
          </cell>
        </row>
        <row r="6443">
          <cell r="A6443" t="str">
            <v>55869</v>
          </cell>
          <cell r="B6443" t="str">
            <v>FIO DE COBRE ISOLADO PARALELO OU TORCIDO 2 X 1,5MM2</v>
          </cell>
          <cell r="C6443" t="str">
            <v>M</v>
          </cell>
          <cell r="D6443">
            <v>9.31</v>
          </cell>
          <cell r="E6443">
            <v>6.35</v>
          </cell>
        </row>
        <row r="6444">
          <cell r="A6444" t="str">
            <v>72249</v>
          </cell>
          <cell r="B6444" t="str">
            <v>CABO DE COBRE NU 6MM2 - FORNECIMENTO E INSTALACAO</v>
          </cell>
          <cell r="C6444" t="str">
            <v>M</v>
          </cell>
          <cell r="D6444">
            <v>7.26</v>
          </cell>
          <cell r="E6444">
            <v>4.95</v>
          </cell>
        </row>
        <row r="6445">
          <cell r="A6445" t="str">
            <v>72250</v>
          </cell>
          <cell r="B6445" t="str">
            <v>CABO DE COBRE NU 10MM2 - FORNECIMENTO E INSTALACAO</v>
          </cell>
          <cell r="C6445" t="str">
            <v>M</v>
          </cell>
          <cell r="D6445">
            <v>9.16</v>
          </cell>
          <cell r="E6445">
            <v>6.25</v>
          </cell>
        </row>
        <row r="6446">
          <cell r="A6446" t="str">
            <v>72251</v>
          </cell>
          <cell r="B6446" t="str">
            <v>CABO DE COBRE NU 16MM2 - FORNECIMENTO E INSTALACAO</v>
          </cell>
          <cell r="C6446" t="str">
            <v>M</v>
          </cell>
          <cell r="D6446">
            <v>13.5</v>
          </cell>
          <cell r="E6446">
            <v>9.2100000000000009</v>
          </cell>
        </row>
        <row r="6447">
          <cell r="A6447" t="str">
            <v>72252</v>
          </cell>
          <cell r="B6447" t="str">
            <v>CABO DE COBRE NU 25MM2 - FORNECIMENTO E INSTALACAO</v>
          </cell>
          <cell r="C6447" t="str">
            <v>M</v>
          </cell>
          <cell r="D6447">
            <v>19.72</v>
          </cell>
          <cell r="E6447">
            <v>13.45</v>
          </cell>
        </row>
        <row r="6448">
          <cell r="A6448" t="str">
            <v>72253</v>
          </cell>
          <cell r="B6448" t="str">
            <v>CABO DE COBRE NU 35MM2 - FORNECIMENTO E INSTALACAO</v>
          </cell>
          <cell r="C6448" t="str">
            <v>M</v>
          </cell>
          <cell r="D6448">
            <v>26.31</v>
          </cell>
          <cell r="E6448">
            <v>17.95</v>
          </cell>
        </row>
        <row r="6449">
          <cell r="A6449" t="str">
            <v>72254</v>
          </cell>
          <cell r="B6449" t="str">
            <v>CABO DE COBRE NU 50MM2 - FORNECIMENTO E INSTALACAO</v>
          </cell>
          <cell r="C6449" t="str">
            <v>M</v>
          </cell>
          <cell r="D6449">
            <v>37.299999999999997</v>
          </cell>
          <cell r="E6449">
            <v>25.45</v>
          </cell>
        </row>
        <row r="6450">
          <cell r="A6450" t="str">
            <v>72255</v>
          </cell>
          <cell r="B6450" t="str">
            <v>CABO DE COBRE NU 70MM2 - FORNECIMENTO E INSTALACAO</v>
          </cell>
          <cell r="C6450" t="str">
            <v>M</v>
          </cell>
          <cell r="D6450">
            <v>48.96</v>
          </cell>
          <cell r="E6450">
            <v>33.4</v>
          </cell>
        </row>
        <row r="6451">
          <cell r="A6451" t="str">
            <v>72256</v>
          </cell>
          <cell r="B6451" t="str">
            <v>CABO DE COBRE NU 95MM2 - FORNECIMENTO E INSTALACAO</v>
          </cell>
          <cell r="C6451" t="str">
            <v>M</v>
          </cell>
          <cell r="D6451">
            <v>64.55</v>
          </cell>
          <cell r="E6451">
            <v>44.04</v>
          </cell>
        </row>
        <row r="6452">
          <cell r="A6452" t="str">
            <v>72257</v>
          </cell>
          <cell r="B6452" t="str">
            <v>CABO DE COBRE NU 120MM2 - FORNECIMENTO E INSTALACAO</v>
          </cell>
          <cell r="C6452" t="str">
            <v>M</v>
          </cell>
          <cell r="D6452">
            <v>84.15</v>
          </cell>
          <cell r="E6452">
            <v>57.41</v>
          </cell>
        </row>
        <row r="6453">
          <cell r="A6453" t="str">
            <v>73860/007</v>
          </cell>
          <cell r="B6453" t="str">
            <v>CABO DE COBRE ISOLADO PVC 450/750V 1,5MM2 RESISTENTE A CHAMA - FORNECIMENTO E INSTALACAO</v>
          </cell>
          <cell r="C6453" t="str">
            <v>M</v>
          </cell>
          <cell r="D6453">
            <v>2.74</v>
          </cell>
          <cell r="E6453">
            <v>1.87</v>
          </cell>
        </row>
        <row r="6454">
          <cell r="A6454" t="str">
            <v>73860/008</v>
          </cell>
          <cell r="B6454" t="str">
            <v>CABO DE COBRE ISOLADO PVC 450/750V 2,5MM2 RESISTENTE A CHAMA - FORNECIMENTO E INSTALACAO</v>
          </cell>
          <cell r="C6454" t="str">
            <v>M</v>
          </cell>
          <cell r="D6454">
            <v>3.62</v>
          </cell>
          <cell r="E6454">
            <v>2.4700000000000002</v>
          </cell>
        </row>
        <row r="6455">
          <cell r="A6455" t="str">
            <v>73860/009</v>
          </cell>
          <cell r="B6455" t="str">
            <v>CABO DE COBRE ISOLADO PVC 450/750V 4MM2 RESISTENTE A CHAMA - FORNECIMENTO E INSTALACAO</v>
          </cell>
          <cell r="C6455" t="str">
            <v>M</v>
          </cell>
          <cell r="D6455">
            <v>5.34</v>
          </cell>
          <cell r="E6455">
            <v>3.64</v>
          </cell>
        </row>
        <row r="6456">
          <cell r="A6456" t="str">
            <v>73860/010</v>
          </cell>
          <cell r="B6456" t="str">
            <v>CABO DE COBRE ISOLADO PVC 450/750V 6MM2 RESISTENTE A CHAMA - FORNECIMENTO E INSTALACAO</v>
          </cell>
          <cell r="C6456" t="str">
            <v>M</v>
          </cell>
          <cell r="D6456">
            <v>7.26</v>
          </cell>
          <cell r="E6456">
            <v>4.95</v>
          </cell>
        </row>
        <row r="6457">
          <cell r="A6457" t="str">
            <v>73860/011</v>
          </cell>
          <cell r="B6457" t="str">
            <v>CABO DE COBRE ISOLADO PVC 450/750V 10MM2 RESISTENTE A CHAMA - FORNECIMENTO E INSTALACAO</v>
          </cell>
          <cell r="C6457" t="str">
            <v>M</v>
          </cell>
          <cell r="D6457">
            <v>11.24</v>
          </cell>
          <cell r="E6457">
            <v>7.67</v>
          </cell>
        </row>
        <row r="6458">
          <cell r="A6458" t="str">
            <v>73860/012</v>
          </cell>
          <cell r="B6458" t="str">
            <v>CABO DE COBRE ISOLADO PVC 450/750V 16MM2 RESISTENTE A CHAMA - FORNECIMENTO E INSTALACAO</v>
          </cell>
          <cell r="C6458" t="str">
            <v>M</v>
          </cell>
          <cell r="D6458">
            <v>12.93</v>
          </cell>
          <cell r="E6458">
            <v>8.82</v>
          </cell>
        </row>
        <row r="6459">
          <cell r="A6459" t="str">
            <v>73860/013</v>
          </cell>
          <cell r="B6459" t="str">
            <v>CABO DE COBRE ISOLADO PVC 450/750V 25MM2 RESISTENTE A CHAMA - FORNECIMENTO E INSTALACAO</v>
          </cell>
          <cell r="C6459" t="str">
            <v>M</v>
          </cell>
          <cell r="D6459">
            <v>18.82</v>
          </cell>
          <cell r="E6459">
            <v>12.84</v>
          </cell>
        </row>
        <row r="6460">
          <cell r="A6460" t="str">
            <v>73860/014</v>
          </cell>
          <cell r="B6460" t="str">
            <v>CABO DE COBRE ISOLADO PVC 450/750V 50MM2 RESISTENTE A CHAMA - FORNECIMENTO E INSTALACAO</v>
          </cell>
          <cell r="C6460" t="str">
            <v>M</v>
          </cell>
          <cell r="D6460">
            <v>34.43</v>
          </cell>
          <cell r="E6460">
            <v>23.49</v>
          </cell>
        </row>
        <row r="6461">
          <cell r="A6461" t="str">
            <v>73860/015</v>
          </cell>
          <cell r="B6461" t="str">
            <v>CABO DE COBRE ISOLADO PVC 450/750V 70MM2 RESISTENTE A CHAMA - FORNECIMENTO E INSTALACAO</v>
          </cell>
          <cell r="C6461" t="str">
            <v>M</v>
          </cell>
          <cell r="D6461">
            <v>49.02</v>
          </cell>
          <cell r="E6461">
            <v>33.44</v>
          </cell>
        </row>
        <row r="6462">
          <cell r="A6462" t="str">
            <v>73860/016</v>
          </cell>
          <cell r="B6462" t="str">
            <v>CABO DE COBRE ISOLADO PVC 450/750V 95MM2 RESISTENTE A CHAMA - FORNECIM</v>
          </cell>
          <cell r="C6462" t="str">
            <v>M</v>
          </cell>
          <cell r="D6462">
            <v>64.77</v>
          </cell>
          <cell r="E6462">
            <v>44.19</v>
          </cell>
        </row>
        <row r="6463">
          <cell r="A6463" t="str">
            <v>73860/017</v>
          </cell>
          <cell r="B6463" t="str">
            <v>CABO DE COBRE ISOLADO PVC 450/750V 120MM2 RESISTENTE A CHAMA - FORNECIMENTO E INSTALACAO</v>
          </cell>
          <cell r="C6463" t="str">
            <v>M</v>
          </cell>
          <cell r="D6463">
            <v>79.900000000000006</v>
          </cell>
          <cell r="E6463">
            <v>54.51</v>
          </cell>
        </row>
        <row r="6464">
          <cell r="A6464" t="str">
            <v>73860/018</v>
          </cell>
          <cell r="B6464" t="str">
            <v>CABO DE COBRE ISOLADO PVC 450/750V 150MM2 RESISTENTE A CHAMA - FORNECIMENTO E INSTALACAO</v>
          </cell>
          <cell r="C6464" t="str">
            <v>M</v>
          </cell>
          <cell r="D6464">
            <v>95.73</v>
          </cell>
          <cell r="E6464">
            <v>65.31</v>
          </cell>
        </row>
        <row r="6465">
          <cell r="A6465" t="str">
            <v>73860/019</v>
          </cell>
          <cell r="B6465" t="str">
            <v>CABO DE COBRE ISOLADO PVC 450/750V 185MM2 RESISTENTE A CHAMA - FORNECIMENTO E INSTALACAO</v>
          </cell>
          <cell r="C6465" t="str">
            <v>M</v>
          </cell>
          <cell r="D6465">
            <v>118</v>
          </cell>
          <cell r="E6465">
            <v>80.5</v>
          </cell>
        </row>
        <row r="6466">
          <cell r="A6466" t="str">
            <v>73860/020</v>
          </cell>
          <cell r="B6466" t="str">
            <v>CABO DE COBRE ISOLADO PVC 450/750V 240MM2 RESISTENTE A CHAMA - FORNECIMENTO E INSTALACAO</v>
          </cell>
          <cell r="C6466" t="str">
            <v>M</v>
          </cell>
          <cell r="D6466">
            <v>150.63</v>
          </cell>
          <cell r="E6466">
            <v>102.76</v>
          </cell>
        </row>
        <row r="6467">
          <cell r="A6467" t="str">
            <v>73860/021</v>
          </cell>
          <cell r="B6467" t="str">
            <v>CABO DE COBRE ISOLADO PVC 450/750V 300MM2 RESISTENTE A CHAMA - FORNECIMENTO E INSTALACAO</v>
          </cell>
          <cell r="C6467" t="str">
            <v>M</v>
          </cell>
          <cell r="D6467">
            <v>181.11</v>
          </cell>
          <cell r="E6467">
            <v>123.56</v>
          </cell>
        </row>
        <row r="6468">
          <cell r="A6468" t="str">
            <v>73860/022</v>
          </cell>
          <cell r="B6468" t="str">
            <v>CABO DE COBRE ISOLADO PVC 450/750V 35MM2 RESISTENTE A CHAMA - FORNECIMENTO E INSTALACAO</v>
          </cell>
          <cell r="C6468" t="str">
            <v>M</v>
          </cell>
          <cell r="D6468">
            <v>25.55</v>
          </cell>
          <cell r="E6468">
            <v>17.43</v>
          </cell>
        </row>
        <row r="6469">
          <cell r="A6469" t="str">
            <v>83416</v>
          </cell>
          <cell r="B6469" t="str">
            <v>CABO DE COBRE ISOLAMENTO TERMOPLASTICO 0,6/1KV 1,5MM2 ANTI-CHAMA - FORNECIMENTO E INSTALACAO</v>
          </cell>
          <cell r="C6469" t="str">
            <v>M</v>
          </cell>
          <cell r="D6469">
            <v>3.36</v>
          </cell>
          <cell r="E6469">
            <v>2.29</v>
          </cell>
        </row>
        <row r="6470">
          <cell r="A6470" t="str">
            <v>83417</v>
          </cell>
          <cell r="B6470" t="str">
            <v>CABO DE COBRE ISOLAMENTO TERMOPLASTICO 0,6/1KV 2,5MM2 ANTI-CHAMA - FORNECIMENTO E INSTALACAO</v>
          </cell>
          <cell r="C6470" t="str">
            <v>M</v>
          </cell>
          <cell r="D6470">
            <v>4.2699999999999996</v>
          </cell>
          <cell r="E6470">
            <v>2.91</v>
          </cell>
        </row>
        <row r="6471">
          <cell r="A6471" t="str">
            <v>83418</v>
          </cell>
          <cell r="B6471" t="str">
            <v>CABO DE COBRE ISOLAMENTO TERMOPLASTICO 0,6/1KV 4MM2 ANTI-CHAMA - FORNECIMENTO E INSTALACAO</v>
          </cell>
          <cell r="C6471" t="str">
            <v>M</v>
          </cell>
          <cell r="D6471">
            <v>6.29</v>
          </cell>
          <cell r="E6471">
            <v>4.29</v>
          </cell>
        </row>
        <row r="6472">
          <cell r="A6472" t="str">
            <v>83419</v>
          </cell>
          <cell r="B6472" t="str">
            <v>CABO DE COBRE ISOLAMENTO TERMOPLASTICO 0,6/1KV 6MM2 ANTI-CHAMA - FORNECIMENTO E INSTALACAO</v>
          </cell>
          <cell r="C6472" t="str">
            <v>M</v>
          </cell>
          <cell r="D6472">
            <v>7.59</v>
          </cell>
          <cell r="E6472">
            <v>5.18</v>
          </cell>
        </row>
        <row r="6473">
          <cell r="A6473" t="str">
            <v>83420</v>
          </cell>
          <cell r="B6473" t="str">
            <v>CABO DE COBRE ISOLAMENTO TERMOPLASTICO 0,6/1KV 10MM2 ANTI-CHAMA - FORNECIMENTO E INSTALACAO</v>
          </cell>
          <cell r="C6473" t="str">
            <v>M</v>
          </cell>
          <cell r="D6473">
            <v>10.64</v>
          </cell>
          <cell r="E6473">
            <v>7.26</v>
          </cell>
        </row>
        <row r="6474">
          <cell r="A6474" t="str">
            <v>83421</v>
          </cell>
          <cell r="B6474" t="str">
            <v>CABO DE COBRE ISOLAMENTO TERMOPLASTICO 0,6/1KV 16MM2 ANTI-CHAMA - FORNECIMENTO E INSTALACAO</v>
          </cell>
          <cell r="C6474" t="str">
            <v>M</v>
          </cell>
          <cell r="D6474">
            <v>14.85</v>
          </cell>
          <cell r="E6474">
            <v>10.130000000000001</v>
          </cell>
        </row>
        <row r="6475">
          <cell r="A6475" t="str">
            <v>83422</v>
          </cell>
          <cell r="B6475" t="str">
            <v>CABO DE COBRE ISOLAMENTO TERMOPLASTICO 0,6/1KV 25MM2 ANTI-CHAMA - FORNECIMENTO E INSTALACAO</v>
          </cell>
          <cell r="C6475" t="str">
            <v>M</v>
          </cell>
          <cell r="D6475">
            <v>21.46</v>
          </cell>
          <cell r="E6475">
            <v>14.64</v>
          </cell>
        </row>
        <row r="6476">
          <cell r="A6476" t="str">
            <v>83423</v>
          </cell>
          <cell r="B6476" t="str">
            <v>CABO DE COBRE ISOLAMENTO TERMOPLASTICO 0,6/1KV 35MM2 ANTI-CHAMA - FORN</v>
          </cell>
          <cell r="C6476" t="str">
            <v>M</v>
          </cell>
          <cell r="D6476">
            <v>28.95</v>
          </cell>
          <cell r="E6476">
            <v>19.75</v>
          </cell>
        </row>
        <row r="6477">
          <cell r="A6477" t="str">
            <v>83424</v>
          </cell>
          <cell r="B6477" t="str">
            <v>CABO DE COBRE ISOLAMENTO TERMOPLASTICO 0,6/1KV 50MM2 ANTI-CHAMA - FORNECIMENTO E INSTALACAO</v>
          </cell>
          <cell r="C6477" t="str">
            <v>M</v>
          </cell>
          <cell r="D6477">
            <v>39.090000000000003</v>
          </cell>
          <cell r="E6477">
            <v>26.67</v>
          </cell>
        </row>
        <row r="6478">
          <cell r="A6478" t="str">
            <v>83425</v>
          </cell>
          <cell r="B6478" t="str">
            <v>CABO DE COBRE ISOLAMENTO TERMOPLASTICO 0,6/1KV 70MM2 ANTI-CHAMA - FORNECIMENTO E INSTALACAO</v>
          </cell>
          <cell r="C6478" t="str">
            <v>M</v>
          </cell>
          <cell r="D6478">
            <v>53.55</v>
          </cell>
          <cell r="E6478">
            <v>36.53</v>
          </cell>
        </row>
        <row r="6479">
          <cell r="A6479" t="str">
            <v>83431</v>
          </cell>
          <cell r="B6479" t="str">
            <v>CABO DE COBRE ISOLAMENTO TERMOPLASTICO 0,6/1KV 95MM2 ANTI-CHAMA - FORNECIMENTO E INSTALACAO</v>
          </cell>
          <cell r="C6479" t="str">
            <v>M</v>
          </cell>
          <cell r="D6479">
            <v>73.16</v>
          </cell>
          <cell r="E6479">
            <v>49.91</v>
          </cell>
        </row>
        <row r="6480">
          <cell r="A6480" t="str">
            <v>83432</v>
          </cell>
          <cell r="B6480" t="str">
            <v>CABO DE COBRE ISOLAMENTO TERMOPLASTICO 0,6/1KV 120MM2 ANTI-CHAMA - FORNECIMENTO E INSTALACAO</v>
          </cell>
          <cell r="C6480" t="str">
            <v>M</v>
          </cell>
          <cell r="D6480">
            <v>84.65</v>
          </cell>
          <cell r="E6480">
            <v>57.75</v>
          </cell>
        </row>
        <row r="6481">
          <cell r="A6481" t="str">
            <v>83433</v>
          </cell>
          <cell r="B6481" t="str">
            <v>CABO DE COBRE ISOLAMENTO TERMOPLASTICO 0,6/1KV 150MM2 ANTI-CHAMA - FORNECIMENTO E INSTALACAO</v>
          </cell>
          <cell r="C6481" t="str">
            <v>M</v>
          </cell>
          <cell r="D6481">
            <v>105.89</v>
          </cell>
          <cell r="E6481">
            <v>72.239999999999995</v>
          </cell>
        </row>
        <row r="6482">
          <cell r="A6482" t="str">
            <v>83434</v>
          </cell>
          <cell r="B6482" t="str">
            <v>CABO DE COBRE ISOLAMENTO TERMOPLASTICO 0,6/1KV 185MM2 ANTI-CHAMA - FORNECIMENTO E INSTALACAO</v>
          </cell>
          <cell r="C6482" t="str">
            <v>M</v>
          </cell>
          <cell r="D6482">
            <v>128.27000000000001</v>
          </cell>
          <cell r="E6482">
            <v>87.51</v>
          </cell>
        </row>
        <row r="6483">
          <cell r="A6483" t="str">
            <v>83435</v>
          </cell>
          <cell r="B6483" t="str">
            <v>CABO DE COBRE ISOLAMENTO TERMOPLASTICO 0,6/1KV 240MM2 ANTI-CHAMA - FORNECIMENTO E INSTALACAO</v>
          </cell>
          <cell r="C6483" t="str">
            <v>M</v>
          </cell>
          <cell r="D6483">
            <v>169.68</v>
          </cell>
          <cell r="E6483">
            <v>115.76</v>
          </cell>
        </row>
        <row r="6484">
          <cell r="A6484" t="str">
            <v>83436</v>
          </cell>
          <cell r="B6484" t="str">
            <v>CABO DE COBRE ISOLAMENTO TERMOPLASTICO 0,6/1KV 300MM2 ANTI-CHAMA - FORNECIMENTO E INSTALACAO</v>
          </cell>
          <cell r="C6484" t="str">
            <v>M</v>
          </cell>
          <cell r="D6484">
            <v>200.18</v>
          </cell>
          <cell r="E6484">
            <v>136.57</v>
          </cell>
        </row>
        <row r="6485">
          <cell r="A6485" t="str">
            <v>84682</v>
          </cell>
          <cell r="B6485" t="str">
            <v>FIO DE COBRE NU 4 MM2 - FORNECIMENTO E INSTALACAO</v>
          </cell>
          <cell r="C6485" t="str">
            <v>M</v>
          </cell>
          <cell r="D6485">
            <v>2.2999999999999998</v>
          </cell>
          <cell r="E6485">
            <v>1.57</v>
          </cell>
        </row>
        <row r="6486">
          <cell r="A6486" t="str">
            <v>73861/002</v>
          </cell>
          <cell r="B6486" t="str">
            <v>CONDULETE 3/4" EM LIGA DE ALUMÍNIO FUNDIDO TIPO "B" - FORNECIMENTO E INSTALACAO</v>
          </cell>
          <cell r="C6486" t="str">
            <v>UN</v>
          </cell>
          <cell r="D6486">
            <v>13.6</v>
          </cell>
          <cell r="E6486">
            <v>9.2799999999999994</v>
          </cell>
        </row>
        <row r="6487">
          <cell r="A6487" t="str">
            <v>73861/003</v>
          </cell>
          <cell r="B6487" t="str">
            <v>CONDULETE 1" EM LIGA DE ALUMÍNIO FUNDIDO TIPO "B" - FORNECIMENTO E INSTALACAO</v>
          </cell>
          <cell r="C6487" t="str">
            <v>UN</v>
          </cell>
          <cell r="D6487">
            <v>18.63</v>
          </cell>
          <cell r="E6487">
            <v>12.71</v>
          </cell>
        </row>
        <row r="6488">
          <cell r="A6488" t="str">
            <v>73861/004</v>
          </cell>
          <cell r="B6488" t="str">
            <v>CONDULETE 1/2" EM LIGA DE ALUMÍNIO FUNDIDO TIPO "C" - FORNECIMENTO E INSTALACAO</v>
          </cell>
          <cell r="C6488" t="str">
            <v>UN</v>
          </cell>
          <cell r="D6488">
            <v>13.03</v>
          </cell>
          <cell r="E6488">
            <v>8.89</v>
          </cell>
        </row>
        <row r="6489">
          <cell r="A6489" t="str">
            <v>73861/005</v>
          </cell>
          <cell r="B6489" t="str">
            <v>CONDULETE 3/4" EM LIGA DE ALUMÍNIO FUNDIDO TIPO "C" - FORNECIMENTO EINSTALACAO</v>
          </cell>
          <cell r="C6489" t="str">
            <v>UN</v>
          </cell>
          <cell r="D6489">
            <v>14.26</v>
          </cell>
          <cell r="E6489">
            <v>9.73</v>
          </cell>
        </row>
        <row r="6490">
          <cell r="A6490" t="str">
            <v>73861/006</v>
          </cell>
          <cell r="B6490" t="str">
            <v>CONDULETE 1" EM LIGA DE ALUMÍNIO FUNDIDO TIPO "C" - FORNECIMENTO E INSTALACAO</v>
          </cell>
          <cell r="C6490" t="str">
            <v>UN</v>
          </cell>
          <cell r="D6490">
            <v>20.58</v>
          </cell>
          <cell r="E6490">
            <v>14.04</v>
          </cell>
        </row>
        <row r="6491">
          <cell r="A6491" t="str">
            <v>73861/007</v>
          </cell>
          <cell r="B6491" t="str">
            <v>CONDULETE 1/2" EM LIGA DE ALUMÍNIO FUNDIDO TIPO "E" - FORNECIMENTO E INSTALACAO</v>
          </cell>
          <cell r="C6491" t="str">
            <v>UN</v>
          </cell>
          <cell r="D6491">
            <v>11.17</v>
          </cell>
          <cell r="E6491">
            <v>7.62</v>
          </cell>
        </row>
        <row r="6492">
          <cell r="A6492" t="str">
            <v>73861/008</v>
          </cell>
          <cell r="B6492" t="str">
            <v>CONDULETE 3/4" EM LIGA DE ALUMÍNIO FUNDIDO TIPO "E" - FORNECIMENTO E INSTALACAO</v>
          </cell>
          <cell r="C6492" t="str">
            <v>UN</v>
          </cell>
          <cell r="D6492">
            <v>12.87</v>
          </cell>
          <cell r="E6492">
            <v>8.7799999999999994</v>
          </cell>
        </row>
        <row r="6493">
          <cell r="A6493" t="str">
            <v>73861/009</v>
          </cell>
          <cell r="B6493" t="str">
            <v>CONDULETE 1" EM LIGA DE ALUMÍNIO FUNDIDO TIPO "E" - FORNECIMENTO E INSTALACAO</v>
          </cell>
          <cell r="C6493" t="str">
            <v>UN</v>
          </cell>
          <cell r="D6493">
            <v>18.91</v>
          </cell>
          <cell r="E6493">
            <v>12.9</v>
          </cell>
        </row>
        <row r="6494">
          <cell r="A6494" t="str">
            <v>73861/010</v>
          </cell>
          <cell r="B6494" t="str">
            <v>CONDULETE 1/2" EM LIGA DE ALUMÍNIO FUNDIDO TIPO "LB" - FORNECIMENTO EINSTALACAO</v>
          </cell>
          <cell r="C6494" t="str">
            <v>UN</v>
          </cell>
          <cell r="D6494">
            <v>12.4</v>
          </cell>
          <cell r="E6494">
            <v>8.4600000000000009</v>
          </cell>
        </row>
        <row r="6495">
          <cell r="A6495" t="str">
            <v>73861/011</v>
          </cell>
          <cell r="B6495" t="str">
            <v>CONDULETE 3/4" EM LIGA DE ALUMÍNIO FUNDIDO TIPO "LB" - FORNECIMENTO EINSTALACAO</v>
          </cell>
          <cell r="C6495" t="str">
            <v>UN</v>
          </cell>
          <cell r="D6495">
            <v>14.31</v>
          </cell>
          <cell r="E6495">
            <v>9.76</v>
          </cell>
        </row>
        <row r="6496">
          <cell r="A6496" t="str">
            <v>73861/012</v>
          </cell>
          <cell r="B6496" t="str">
            <v>CONDULETE 1" EM LIGA DE ALUMÍNIO FUNDIDO TIPO "LB" - FORNECIMENTO E INSTALACAO</v>
          </cell>
          <cell r="C6496" t="str">
            <v>UN</v>
          </cell>
          <cell r="D6496">
            <v>20.329999999999998</v>
          </cell>
          <cell r="E6496">
            <v>13.87</v>
          </cell>
        </row>
        <row r="6497">
          <cell r="A6497" t="str">
            <v>73861/013</v>
          </cell>
          <cell r="B6497" t="str">
            <v>CONDULETE 1/2" EM LIGA DE ALUMÍNIO FUNDIDO TIPO "LL" - FORNECIMENTO EINSTALACAO</v>
          </cell>
          <cell r="C6497" t="str">
            <v>UN</v>
          </cell>
          <cell r="D6497">
            <v>12.4</v>
          </cell>
          <cell r="E6497">
            <v>8.4600000000000009</v>
          </cell>
        </row>
        <row r="6498">
          <cell r="A6498" t="str">
            <v>73861/014</v>
          </cell>
          <cell r="B6498" t="str">
            <v>CONDULETE 3/4" EM LIGA DE ALUMÍNIO FUNDIDO TIPO "LL" - FORNECIMENTO EINSTALACAO</v>
          </cell>
          <cell r="C6498" t="str">
            <v>UN</v>
          </cell>
          <cell r="D6498">
            <v>14.31</v>
          </cell>
          <cell r="E6498">
            <v>9.76</v>
          </cell>
        </row>
        <row r="6499">
          <cell r="A6499" t="str">
            <v>73861/015</v>
          </cell>
          <cell r="B6499" t="str">
            <v>CONDULETE 1" EM LIGA DE ALUMÍNIO FUNDIDO TIPO "LL" - FORNECIMENTO E INSTALACAO</v>
          </cell>
          <cell r="C6499" t="str">
            <v>UN</v>
          </cell>
          <cell r="D6499">
            <v>20.329999999999998</v>
          </cell>
          <cell r="E6499">
            <v>13.87</v>
          </cell>
        </row>
        <row r="6500">
          <cell r="A6500" t="str">
            <v>73861/016</v>
          </cell>
          <cell r="B6500" t="str">
            <v>CONDULETE 1/2" EM LIGA DE ALUMÍNIO FUNDIDO TIPO "X" - FORNECIMENTO E INSTALACAO</v>
          </cell>
          <cell r="C6500" t="str">
            <v>UN</v>
          </cell>
          <cell r="D6500">
            <v>14.8</v>
          </cell>
          <cell r="E6500">
            <v>10.1</v>
          </cell>
        </row>
        <row r="6501">
          <cell r="A6501" t="str">
            <v>73861/017</v>
          </cell>
          <cell r="B6501" t="str">
            <v>CONDULETE 3/4" EM LIGA DE ALUMÍNIO FUNDIDO TIPO "X" - FORNECIMENTO E INSTALACAO</v>
          </cell>
          <cell r="C6501" t="str">
            <v>UN</v>
          </cell>
          <cell r="D6501">
            <v>17.09</v>
          </cell>
          <cell r="E6501">
            <v>11.66</v>
          </cell>
        </row>
        <row r="6502">
          <cell r="A6502" t="str">
            <v>73861/018</v>
          </cell>
          <cell r="B6502" t="str">
            <v>CONDULETE 1" EM LIGA DE ALUMÍNIO FUNDIDO TIPO "X" - FORNECIMENTO E INSTALACAO</v>
          </cell>
          <cell r="C6502" t="str">
            <v>UN</v>
          </cell>
          <cell r="D6502">
            <v>26.28</v>
          </cell>
          <cell r="E6502">
            <v>17.93</v>
          </cell>
        </row>
        <row r="6503">
          <cell r="A6503" t="str">
            <v>73861/019</v>
          </cell>
          <cell r="B6503" t="str">
            <v>CONDULETE 1/2" EM LIGA DE ALUMÍNIO FUNDIDO TIPO "T" - FORNECIMENTO E INSTALACAO</v>
          </cell>
          <cell r="C6503" t="str">
            <v>UN</v>
          </cell>
          <cell r="D6503">
            <v>14.16</v>
          </cell>
          <cell r="E6503">
            <v>9.66</v>
          </cell>
        </row>
        <row r="6504">
          <cell r="A6504" t="str">
            <v>73861/020</v>
          </cell>
          <cell r="B6504" t="str">
            <v>CONDULETE 3/4" EM LIGA DE ALUMÍNIO FUNDIDO TIPO "T" - FORNECIMENTO E INSTALACAO</v>
          </cell>
          <cell r="C6504" t="str">
            <v>UN</v>
          </cell>
          <cell r="D6504">
            <v>15.73</v>
          </cell>
          <cell r="E6504">
            <v>10.73</v>
          </cell>
        </row>
        <row r="6505">
          <cell r="A6505" t="str">
            <v>73861/021</v>
          </cell>
          <cell r="B6505" t="str">
            <v>CONDULETE 1" EM LIGA DE ALUMÍNIO FUNDIDO TIPO "T" - FORNECIMENTO E INSTALACAO</v>
          </cell>
          <cell r="C6505" t="str">
            <v>UN</v>
          </cell>
          <cell r="D6505">
            <v>23.73</v>
          </cell>
          <cell r="E6505">
            <v>16.190000000000001</v>
          </cell>
        </row>
        <row r="6506">
          <cell r="A6506" t="str">
            <v>74043/001</v>
          </cell>
          <cell r="B6506" t="str">
            <v>CONDULETE PVC TIPO  B 3/4  SEM TAMPA, FORNECIMENTO E INSTALACAO</v>
          </cell>
          <cell r="C6506" t="str">
            <v>UN</v>
          </cell>
          <cell r="D6506">
            <v>20.8</v>
          </cell>
          <cell r="E6506">
            <v>14.19</v>
          </cell>
        </row>
        <row r="6507">
          <cell r="A6507" t="str">
            <v>74043/002</v>
          </cell>
          <cell r="B6507" t="str">
            <v>CONDULETE PVC TIPO  LL 3/4  SEM TAMPA, FORNECIMENTO E INSTALACAO</v>
          </cell>
          <cell r="C6507" t="str">
            <v>UN</v>
          </cell>
          <cell r="D6507">
            <v>17.71</v>
          </cell>
          <cell r="E6507">
            <v>12.08</v>
          </cell>
        </row>
        <row r="6508">
          <cell r="A6508" t="str">
            <v>83386</v>
          </cell>
          <cell r="B6508" t="str">
            <v>CAIXA DE PASSAGEM PVC 4X4" - FORNECIMENTO E INSTALACAO</v>
          </cell>
          <cell r="C6508" t="str">
            <v>UN</v>
          </cell>
          <cell r="D6508">
            <v>8.34</v>
          </cell>
          <cell r="E6508">
            <v>5.69</v>
          </cell>
        </row>
        <row r="6509">
          <cell r="A6509" t="str">
            <v>83387</v>
          </cell>
          <cell r="B6509" t="str">
            <v>CAIXA DE PASSAGEM PVC 4X2" - FORNECIMENTO E INSTALACAO</v>
          </cell>
          <cell r="C6509" t="str">
            <v>UN</v>
          </cell>
          <cell r="D6509">
            <v>7.3</v>
          </cell>
          <cell r="E6509">
            <v>4.9800000000000004</v>
          </cell>
        </row>
        <row r="6510">
          <cell r="A6510" t="str">
            <v>83388</v>
          </cell>
          <cell r="B6510" t="str">
            <v>CAIXA DE PASSAGEM PVC 3" OCTOGONAL</v>
          </cell>
          <cell r="C6510" t="str">
            <v>UN</v>
          </cell>
          <cell r="D6510">
            <v>10.32</v>
          </cell>
          <cell r="E6510">
            <v>7.04</v>
          </cell>
        </row>
        <row r="6511">
          <cell r="A6511" t="str">
            <v>83438</v>
          </cell>
          <cell r="B6511" t="str">
            <v>CAIXA METALICA OCTOGONAL 4X4" FUNDO MOVEL</v>
          </cell>
          <cell r="C6511" t="str">
            <v>UN</v>
          </cell>
          <cell r="D6511">
            <v>7.61</v>
          </cell>
          <cell r="E6511">
            <v>5.19</v>
          </cell>
        </row>
        <row r="6512">
          <cell r="A6512" t="str">
            <v>83439</v>
          </cell>
          <cell r="B6512" t="str">
            <v>CAIXA METALICA SEXTAVADA (HEXAGONAL) 3X3"</v>
          </cell>
          <cell r="C6512" t="str">
            <v>UN</v>
          </cell>
          <cell r="D6512">
            <v>7.26</v>
          </cell>
          <cell r="E6512">
            <v>4.95</v>
          </cell>
        </row>
        <row r="6513">
          <cell r="A6513" t="str">
            <v>83440</v>
          </cell>
          <cell r="B6513" t="str">
            <v>CAIXA DE PASSAGEM 4X2" EM FERRO GALVANIZADO</v>
          </cell>
          <cell r="C6513" t="str">
            <v>UN</v>
          </cell>
          <cell r="D6513">
            <v>6.58</v>
          </cell>
          <cell r="E6513">
            <v>4.49</v>
          </cell>
        </row>
        <row r="6514">
          <cell r="A6514" t="str">
            <v>83442</v>
          </cell>
          <cell r="B6514" t="str">
            <v>CAIXA DE PASSAGEM 4X4" EM FERRO GALVANIZADO</v>
          </cell>
          <cell r="C6514" t="str">
            <v>UN</v>
          </cell>
          <cell r="D6514">
            <v>7.26</v>
          </cell>
          <cell r="E6514">
            <v>4.95</v>
          </cell>
        </row>
        <row r="6515">
          <cell r="A6515" t="str">
            <v>83443</v>
          </cell>
          <cell r="B6515" t="str">
            <v>CAIXA DE PASSAGEM 20X20X25 FUNDO BRITA COM TAMPA</v>
          </cell>
          <cell r="C6515" t="str">
            <v>UN</v>
          </cell>
          <cell r="D6515">
            <v>52.71</v>
          </cell>
          <cell r="E6515">
            <v>35.96</v>
          </cell>
        </row>
        <row r="6516">
          <cell r="A6516" t="str">
            <v>83446</v>
          </cell>
          <cell r="B6516" t="str">
            <v>CAIXA DE PASSAGEM 30X30X40 COM TAMPA E DRENO BRITA</v>
          </cell>
          <cell r="C6516" t="str">
            <v>UN</v>
          </cell>
          <cell r="D6516">
            <v>168.54</v>
          </cell>
          <cell r="E6516">
            <v>114.98</v>
          </cell>
        </row>
        <row r="6517">
          <cell r="A6517" t="str">
            <v>83447</v>
          </cell>
          <cell r="B6517" t="str">
            <v>CAIXA DE PASSAGEM 40X40X50 FUNDO BRITA COM TAMPA</v>
          </cell>
          <cell r="C6517" t="str">
            <v>UN</v>
          </cell>
          <cell r="D6517">
            <v>183.4</v>
          </cell>
          <cell r="E6517">
            <v>125.12</v>
          </cell>
        </row>
        <row r="6518">
          <cell r="A6518" t="str">
            <v>83448</v>
          </cell>
          <cell r="B6518" t="str">
            <v>CAIXA DE PASSGEM 50X50X60 FUNDO BRITA C/ TAMPA</v>
          </cell>
          <cell r="C6518" t="str">
            <v>UN</v>
          </cell>
          <cell r="D6518">
            <v>277.61</v>
          </cell>
          <cell r="E6518">
            <v>189.39</v>
          </cell>
        </row>
        <row r="6519">
          <cell r="A6519" t="str">
            <v>83449</v>
          </cell>
          <cell r="B6519" t="str">
            <v>CAIXA DE PASSAGEM 60X60X70 FUNDO BRITA COM TAMPA</v>
          </cell>
          <cell r="C6519" t="str">
            <v>UN</v>
          </cell>
          <cell r="D6519">
            <v>392.19</v>
          </cell>
          <cell r="E6519">
            <v>267.56</v>
          </cell>
        </row>
        <row r="6520">
          <cell r="A6520" t="str">
            <v>83450</v>
          </cell>
          <cell r="B6520" t="str">
            <v>CAIXA DE PASSAGEM 80X80X62 FUNDO BRITA COM TAMPA</v>
          </cell>
          <cell r="C6520" t="str">
            <v>UN</v>
          </cell>
          <cell r="D6520">
            <v>467.66</v>
          </cell>
          <cell r="E6520">
            <v>319.05</v>
          </cell>
        </row>
        <row r="6521">
          <cell r="A6521" t="str">
            <v>83451</v>
          </cell>
          <cell r="B6521" t="str">
            <v>CONDULETE EM LIGA DE ALUMINIO TIPO "LR" 3/4" - FORNECIMENTO E INSTALACAO</v>
          </cell>
          <cell r="C6521" t="str">
            <v>UN</v>
          </cell>
          <cell r="D6521">
            <v>18.690000000000001</v>
          </cell>
          <cell r="E6521">
            <v>12.75</v>
          </cell>
        </row>
        <row r="6522">
          <cell r="A6522" t="str">
            <v>83452</v>
          </cell>
          <cell r="B6522" t="str">
            <v>CONDULETE EM LIGA DE ALUMINIO TIPO "LR" 1" - FORNECIMENTO E INSTALACAO</v>
          </cell>
          <cell r="C6522" t="str">
            <v>UN</v>
          </cell>
          <cell r="D6522">
            <v>22.85</v>
          </cell>
          <cell r="E6522">
            <v>15.59</v>
          </cell>
        </row>
        <row r="6523">
          <cell r="A6523" t="str">
            <v>83455</v>
          </cell>
          <cell r="B6523" t="str">
            <v>CONDULETE PVC TIPO "B" 1/2" SEM TAMPA - FORNECIMENTO E INSTALACAO</v>
          </cell>
          <cell r="C6523" t="str">
            <v>UN</v>
          </cell>
          <cell r="D6523">
            <v>20.87</v>
          </cell>
          <cell r="E6523">
            <v>14.24</v>
          </cell>
        </row>
        <row r="6524">
          <cell r="A6524" t="str">
            <v>83456</v>
          </cell>
          <cell r="B6524" t="str">
            <v>CONDULETE PVC TIPO "LB" 1/2" SEM TAMPA - FORNECIMENTO E INSTALACAO</v>
          </cell>
          <cell r="C6524" t="str">
            <v>UN</v>
          </cell>
          <cell r="D6524">
            <v>17.57</v>
          </cell>
          <cell r="E6524">
            <v>11.99</v>
          </cell>
        </row>
        <row r="6525">
          <cell r="A6525" t="str">
            <v>83457</v>
          </cell>
          <cell r="B6525" t="str">
            <v>CONDULETE PVC TIPO "LB" 3/4" SEM TAMPA - FORNECIMENTO E INSTALACAO</v>
          </cell>
          <cell r="C6525" t="str">
            <v>UN</v>
          </cell>
          <cell r="D6525">
            <v>17.66</v>
          </cell>
          <cell r="E6525">
            <v>12.05</v>
          </cell>
        </row>
        <row r="6526">
          <cell r="A6526" t="str">
            <v>83458</v>
          </cell>
          <cell r="B6526" t="str">
            <v>CONDULETE PVC TIPO "LL" 1/2" SEM TAMPA - FORNECIMENTO E INSTALACAO</v>
          </cell>
          <cell r="C6526" t="str">
            <v>UN</v>
          </cell>
          <cell r="D6526">
            <v>17.91</v>
          </cell>
          <cell r="E6526">
            <v>12.22</v>
          </cell>
        </row>
        <row r="6527">
          <cell r="A6527" t="str">
            <v>83460</v>
          </cell>
          <cell r="B6527" t="str">
            <v>CONDULETE PVC TIPO "TA" 3/4" SEM TAMPA - FORNECIMENTO E INSTALACAO</v>
          </cell>
          <cell r="C6527" t="str">
            <v>UN</v>
          </cell>
          <cell r="D6527">
            <v>29.98</v>
          </cell>
          <cell r="E6527">
            <v>20.45</v>
          </cell>
        </row>
        <row r="6528">
          <cell r="A6528" t="str">
            <v>83461</v>
          </cell>
          <cell r="B6528" t="str">
            <v>CONDULETE PVC TIPO "TB" 1/2" SEM TAMPA - FORNECIMENTO E INSTALACAO</v>
          </cell>
          <cell r="C6528" t="str">
            <v>UN</v>
          </cell>
          <cell r="D6528">
            <v>26.88</v>
          </cell>
          <cell r="E6528">
            <v>18.34</v>
          </cell>
        </row>
        <row r="6529">
          <cell r="A6529" t="str">
            <v>83462</v>
          </cell>
          <cell r="B6529" t="str">
            <v>CONDULETE PVC TIPO "XA" 3/4" SEM TAMPA - FORNECIMENTO E INSTALACAO</v>
          </cell>
          <cell r="C6529" t="str">
            <v>UN</v>
          </cell>
          <cell r="D6529">
            <v>27.47</v>
          </cell>
          <cell r="E6529">
            <v>18.739999999999998</v>
          </cell>
        </row>
        <row r="6530">
          <cell r="A6530" t="str">
            <v>83471</v>
          </cell>
          <cell r="B6530" t="str">
            <v>CONDULETE EM ALUMINIO FUNDIDO 2" TIPO "E" - FORNECIMENTO E INSTALACAO</v>
          </cell>
          <cell r="C6530" t="str">
            <v>UN</v>
          </cell>
          <cell r="D6530">
            <v>48.06</v>
          </cell>
          <cell r="E6530">
            <v>32.79</v>
          </cell>
        </row>
        <row r="6531">
          <cell r="A6531" t="str">
            <v>83472</v>
          </cell>
          <cell r="B6531" t="str">
            <v>CONDULETE EM ALUMINIO FUNDIDO 3" TIPO "E" - FORNECIMENTO E INSTALACAO</v>
          </cell>
          <cell r="C6531" t="str">
            <v>UN</v>
          </cell>
          <cell r="D6531">
            <v>92.32</v>
          </cell>
          <cell r="E6531">
            <v>62.98</v>
          </cell>
        </row>
        <row r="6532">
          <cell r="A6532" t="str">
            <v>68066</v>
          </cell>
          <cell r="B6532" t="str">
            <v>CAIXA DE PROTECAO PARA MEDIDOR MONOFASICO, FORNECIMENTO E INSTALACAO</v>
          </cell>
          <cell r="C6532" t="str">
            <v>UN</v>
          </cell>
          <cell r="D6532">
            <v>110.17</v>
          </cell>
          <cell r="E6532">
            <v>75.16</v>
          </cell>
        </row>
        <row r="6533">
          <cell r="A6533" t="str">
            <v>72319</v>
          </cell>
          <cell r="B6533" t="str">
            <v>DISJUNTOR BAIXA TENSAO TRIPOLAR A SECO 800A/600V, INCLUSIVE ELETROTÉCNICO</v>
          </cell>
          <cell r="C6533" t="str">
            <v>UN</v>
          </cell>
          <cell r="D6533">
            <v>5535.11</v>
          </cell>
          <cell r="E6533">
            <v>3776.17</v>
          </cell>
        </row>
        <row r="6534">
          <cell r="A6534" t="str">
            <v>72341</v>
          </cell>
          <cell r="B6534" t="str">
            <v>CONTATOR TRIPOLAR I NOMINAL 12A - FORNECIMENTO E INSTALACAO INCLUSIVEELETROTÉCNICO</v>
          </cell>
          <cell r="C6534" t="str">
            <v>UN</v>
          </cell>
          <cell r="D6534">
            <v>238.41</v>
          </cell>
          <cell r="E6534">
            <v>162.65</v>
          </cell>
        </row>
        <row r="6535">
          <cell r="A6535" t="str">
            <v>72343</v>
          </cell>
          <cell r="B6535" t="str">
            <v>CONTATOR TRIPOLAR I NOMINAL 22A - FORNECIMENTO E INSTALACAO INCLUSIVEELETROTÉCNICO</v>
          </cell>
          <cell r="C6535" t="str">
            <v>UN</v>
          </cell>
          <cell r="D6535">
            <v>282.56</v>
          </cell>
          <cell r="E6535">
            <v>192.77</v>
          </cell>
        </row>
        <row r="6536">
          <cell r="A6536" t="str">
            <v>72344</v>
          </cell>
          <cell r="B6536" t="str">
            <v>CONTATOR TRIPOLAR I NOMINAL 36A - FORNECIMENTO E INSTALACAO INCLUSIVEELETROTÉCNICO</v>
          </cell>
          <cell r="C6536" t="str">
            <v>UN</v>
          </cell>
          <cell r="D6536">
            <v>447.32</v>
          </cell>
          <cell r="E6536">
            <v>305.17</v>
          </cell>
        </row>
        <row r="6537">
          <cell r="A6537" t="str">
            <v>72345</v>
          </cell>
          <cell r="B6537" t="str">
            <v>CONTATOR TRIPOLAR I NOMIMAL 94A - FORNECIMENTO E INSTALACAO INCLUSIVEELETROTÉCNICO</v>
          </cell>
          <cell r="C6537" t="str">
            <v>UN</v>
          </cell>
          <cell r="D6537">
            <v>1293.33</v>
          </cell>
          <cell r="E6537">
            <v>882.34</v>
          </cell>
        </row>
        <row r="6538">
          <cell r="A6538" t="str">
            <v>74052/005</v>
          </cell>
          <cell r="B6538" t="str">
            <v>QUADRO DE MEDICAO GERAL EM CHAPA METALICA PARA EDIFICIOS COM 16 APTOS,INCLUSIVE DISJUNTORES E ATERRAMENTO</v>
          </cell>
          <cell r="C6538" t="str">
            <v>UN</v>
          </cell>
          <cell r="D6538">
            <v>1280.3599999999999</v>
          </cell>
          <cell r="E6538">
            <v>873.49</v>
          </cell>
        </row>
        <row r="6539">
          <cell r="A6539" t="str">
            <v>74130/001</v>
          </cell>
          <cell r="B6539" t="str">
            <v>DISJUNTOR TERMOMAGNETICO MONOPOLAR PADRAO NEMA (AMERICANO) 10 A 30A 240V, FORNECIMENTO E INSTALACAO</v>
          </cell>
          <cell r="C6539" t="str">
            <v>UN</v>
          </cell>
          <cell r="D6539">
            <v>15.92</v>
          </cell>
          <cell r="E6539">
            <v>10.86</v>
          </cell>
        </row>
        <row r="6540">
          <cell r="A6540" t="str">
            <v>74130/002</v>
          </cell>
          <cell r="B6540" t="str">
            <v>DISJUNTOR TERMOMAGNETICO MONOPOLAR PADRAO NEMA (AMERICANO) 35 A 50A 240V, FORNECIMENTO E INSTALACAO</v>
          </cell>
          <cell r="C6540" t="str">
            <v>UN</v>
          </cell>
          <cell r="D6540">
            <v>25.04</v>
          </cell>
          <cell r="E6540">
            <v>17.079999999999998</v>
          </cell>
        </row>
        <row r="6541">
          <cell r="A6541" t="str">
            <v>74130/003</v>
          </cell>
          <cell r="B6541" t="str">
            <v>DISJUNTOR TERMOMAGNETICO BIPOLAR PADRAO NEMA (AMERICANO) 10 A 50A 240V</v>
          </cell>
          <cell r="C6541" t="str">
            <v>UN</v>
          </cell>
          <cell r="D6541">
            <v>75.33</v>
          </cell>
          <cell r="E6541">
            <v>51.39</v>
          </cell>
        </row>
        <row r="6542">
          <cell r="A6542" t="str">
            <v>74130/004</v>
          </cell>
          <cell r="B6542" t="str">
            <v>DISJUNTOR TERMOMAGNETICO TRIPOLAR PADRAO NEMA (AMERICANO) 10 A 50A 240V, FORNECIMENTO E INSTALACAO</v>
          </cell>
          <cell r="C6542" t="str">
            <v>UN</v>
          </cell>
          <cell r="D6542">
            <v>105.05</v>
          </cell>
          <cell r="E6542">
            <v>71.67</v>
          </cell>
        </row>
        <row r="6543">
          <cell r="A6543" t="str">
            <v>74130/005</v>
          </cell>
          <cell r="B6543" t="str">
            <v>DISJUNTOR TERMOMAGNETICO TRIPOLAR PADRAO NEMA (AMERICANO) 60 A 100A 240V, FORNECIMENTO E INSTALACAO</v>
          </cell>
          <cell r="C6543" t="str">
            <v>UN</v>
          </cell>
          <cell r="D6543">
            <v>141.94999999999999</v>
          </cell>
          <cell r="E6543">
            <v>96.84</v>
          </cell>
        </row>
        <row r="6544">
          <cell r="A6544" t="str">
            <v>74130/006</v>
          </cell>
          <cell r="B6544" t="str">
            <v>DISJUNTOR TERMOMAGNETICO TRIPOLAR PADRAO NEMA (AMERICANO) 125 A 150A 240V, FORNECIMENTO E INSTALACAO</v>
          </cell>
          <cell r="C6544" t="str">
            <v>UN</v>
          </cell>
          <cell r="D6544">
            <v>412.39</v>
          </cell>
          <cell r="E6544">
            <v>281.33999999999997</v>
          </cell>
        </row>
        <row r="6545">
          <cell r="A6545" t="str">
            <v>74130/007</v>
          </cell>
          <cell r="B6545" t="str">
            <v>DISJUNTOR TERMOMAGNETICO TRIPOLAR EM CAIXA MOLDADA 250A 600V, FORNECIMENTO E INSTALACAO</v>
          </cell>
          <cell r="C6545" t="str">
            <v>UN</v>
          </cell>
          <cell r="D6545">
            <v>1074.81</v>
          </cell>
          <cell r="E6545">
            <v>733.26</v>
          </cell>
        </row>
        <row r="6546">
          <cell r="A6546" t="str">
            <v>74130/008</v>
          </cell>
          <cell r="B6546" t="str">
            <v>DISJUNTOR TERMOMAGNETICO TRIPOLAR EM CAIXA MOLDADA 300 A 400A 600V, FORNECIMENTO E INSTALACAO</v>
          </cell>
          <cell r="C6546" t="str">
            <v>UN</v>
          </cell>
          <cell r="D6546">
            <v>1470.86</v>
          </cell>
          <cell r="E6546">
            <v>1003.45</v>
          </cell>
        </row>
        <row r="6547">
          <cell r="A6547" t="str">
            <v>74130/009</v>
          </cell>
          <cell r="B6547" t="str">
            <v>DISJUNTOR TERMOMAGNETICO TRIPOLAR EM CAIXA MOLDADA 500 A 600A 600V, FORNECIMENTO E INSTALACAO</v>
          </cell>
          <cell r="C6547" t="str">
            <v>UN</v>
          </cell>
          <cell r="D6547">
            <v>2412.9</v>
          </cell>
          <cell r="E6547">
            <v>1646.13</v>
          </cell>
        </row>
        <row r="6548">
          <cell r="A6548" t="str">
            <v>74130/010</v>
          </cell>
          <cell r="B6548" t="str">
            <v>DISJUNTOR TERMOMAGNETICO TRIPOLAR EM CAIXA MOLDADA 175 A 225A 240V, FORNECIMENTO E INSTALACAO</v>
          </cell>
          <cell r="C6548" t="str">
            <v>UN</v>
          </cell>
          <cell r="D6548">
            <v>647.79999999999995</v>
          </cell>
          <cell r="E6548">
            <v>441.94</v>
          </cell>
        </row>
        <row r="6549">
          <cell r="A6549" t="str">
            <v>74131/001</v>
          </cell>
          <cell r="B6549" t="str">
            <v>QUADRO DE DISTRIBUICAO DE ENERGIA DE EMBUTIR, EM CHAPA METALICA, PARA3 DISJUNTORES TERMOMAGNETICOS MONOPOLARES SEM BARRAMENTO FORNECIMENTOE INSTALACAO</v>
          </cell>
          <cell r="C6549" t="str">
            <v>UN</v>
          </cell>
          <cell r="D6549">
            <v>51.82</v>
          </cell>
          <cell r="E6549">
            <v>35.35</v>
          </cell>
        </row>
        <row r="6550">
          <cell r="A6550" t="str">
            <v>74131/004</v>
          </cell>
          <cell r="B6550" t="str">
            <v>QUADRO DE DISTRIBUICAO DE ENERGIA DE EMBUTIR, EM CHAPA METALICA, PARA18 DISJUNTORES TERMOMAGNETICOS MONOPOLARES, COM BARRAMENTO TRIFASICO ENEUTRO, FORNECIMENTO E INSTALACAO</v>
          </cell>
          <cell r="C6550" t="str">
            <v>UN</v>
          </cell>
          <cell r="D6550">
            <v>328.9</v>
          </cell>
          <cell r="E6550">
            <v>224.38</v>
          </cell>
        </row>
        <row r="6551">
          <cell r="A6551" t="str">
            <v>74131/005</v>
          </cell>
          <cell r="B6551" t="str">
            <v>QUADRO DE DISTRIBUICAO DE ENERGIA DE EMBUTIR, EM CHAPA METALICA, PARA24 DISJUNTORES TERMOMAGNETICOS MONOPOLARES, COM BARRAMENTO TRIFASICO ENEUTRO, FORNECIMENTO E INSTALACAO</v>
          </cell>
          <cell r="C6551" t="str">
            <v>UN</v>
          </cell>
          <cell r="D6551">
            <v>366.42</v>
          </cell>
          <cell r="E6551">
            <v>249.98</v>
          </cell>
        </row>
        <row r="6552">
          <cell r="A6552" t="str">
            <v>74131/006</v>
          </cell>
          <cell r="B6552" t="str">
            <v>QUADRO DE DISTRIBUICAO DE ENERGIA DE EMBUTIR, EM CHAPA METALICA, PARA32 DISJUNTORES TERMOMAGNETICOS MONOPOLARES, COM BARRAMENTO TRIFASICO ENEUTRO, FORNECIMENTO E INSTALACAO</v>
          </cell>
          <cell r="C6552" t="str">
            <v>UN</v>
          </cell>
          <cell r="D6552">
            <v>529.37</v>
          </cell>
          <cell r="E6552">
            <v>361.15</v>
          </cell>
        </row>
        <row r="6553">
          <cell r="A6553" t="str">
            <v>74131/007</v>
          </cell>
          <cell r="B6553" t="str">
            <v>QUADRO DE DISTRIBUICAO DE ENERGIA DE EMBUTIR, EM CHAPA METALICA, PARA40 DISJUNTORES TERMOMAGNETICOS MONOPOLARES, COM BARRAMENTO TRIFASICO ENEUTRO, FORNECIMENTO E INSTALACAO</v>
          </cell>
          <cell r="C6553" t="str">
            <v>UN</v>
          </cell>
          <cell r="D6553">
            <v>573.64</v>
          </cell>
          <cell r="E6553">
            <v>391.35</v>
          </cell>
        </row>
        <row r="6554">
          <cell r="A6554" t="str">
            <v>74131/008</v>
          </cell>
          <cell r="B6554" t="str">
            <v>QUADRO DE DISTRIBUICAO DE ENERGIA DE EMBUTIR, EM CHAPA METALICA, PARA50 DISJUNTORES TERMOMAGNETICOS MONOPOLARES, COM BARRAMENTO TRIFASICO ENEUTRO, FORNECIMENTO E INSTALACAO</v>
          </cell>
          <cell r="C6554" t="str">
            <v>UN</v>
          </cell>
          <cell r="D6554">
            <v>851.07</v>
          </cell>
          <cell r="E6554">
            <v>580.62</v>
          </cell>
        </row>
        <row r="6555">
          <cell r="A6555" t="str">
            <v>83372</v>
          </cell>
          <cell r="B6555" t="str">
            <v>CAIXA DE MEDICAO EM ALTA TENSAO - FORNECIMENTO E INSTALACAO</v>
          </cell>
          <cell r="C6555" t="str">
            <v>UN</v>
          </cell>
          <cell r="D6555">
            <v>610.66999999999996</v>
          </cell>
          <cell r="E6555">
            <v>416.61</v>
          </cell>
        </row>
        <row r="6556">
          <cell r="A6556" t="str">
            <v>83463</v>
          </cell>
          <cell r="B6556" t="str">
            <v>QUADRO DE DISTRIBUICAO DE ENERGIA EM CHAPA DE ACO GALVANIZADO, PARA 12DISJUNTORES TERMOMAGNETICOS MONOPOLARES, COM BARRAMENTO TRIFASICO E NEUTRO - FORNECIMENTO E INSTALACAO</v>
          </cell>
          <cell r="C6556" t="str">
            <v>UN</v>
          </cell>
          <cell r="D6556">
            <v>227.23</v>
          </cell>
          <cell r="E6556">
            <v>155.02000000000001</v>
          </cell>
        </row>
        <row r="6557">
          <cell r="A6557" t="str">
            <v>84402</v>
          </cell>
          <cell r="B6557" t="str">
            <v>QUADRO DE DISTRIBUICAO DE ENERGIA P/ 6 DISJUNTORES TERMOMAGNETICOS MONOPOLARES SEM BARRAMENTO, DE EMBUTIR, EM CHAPA METALICA - FORNECIMENTOE INSTALACAO</v>
          </cell>
          <cell r="C6557" t="str">
            <v>UN</v>
          </cell>
          <cell r="D6557">
            <v>59.44</v>
          </cell>
          <cell r="E6557">
            <v>40.549999999999997</v>
          </cell>
        </row>
        <row r="6558">
          <cell r="A6558" t="str">
            <v>72331</v>
          </cell>
          <cell r="B6558" t="str">
            <v>INTERRUPTOR SIMPLES DE EMBUTIR 10A/250V 1 TECLA, SEM PLACA - FORNECIMENTO E INSTALACAO</v>
          </cell>
          <cell r="C6558" t="str">
            <v>UN</v>
          </cell>
          <cell r="D6558">
            <v>13.29</v>
          </cell>
          <cell r="E6558">
            <v>9.07</v>
          </cell>
        </row>
        <row r="6559">
          <cell r="A6559" t="str">
            <v>72332</v>
          </cell>
          <cell r="B6559" t="str">
            <v>INTERRUPTOR SIMPLES DE EMBUTIR 10A/250V 2 TECLAS, COM PLACA - FORNECIMENTO E INSTALACAO</v>
          </cell>
          <cell r="C6559" t="str">
            <v>UN</v>
          </cell>
          <cell r="D6559">
            <v>25.71</v>
          </cell>
          <cell r="E6559">
            <v>17.54</v>
          </cell>
        </row>
        <row r="6560">
          <cell r="A6560" t="str">
            <v>72333</v>
          </cell>
          <cell r="B6560" t="str">
            <v>INTERRUPTOR BIPOLAR DE EMBUTIR 20A/250V, TECLA DUPLA C/ PLACA- FORNECIMENTO E INSTALACAO</v>
          </cell>
          <cell r="C6560" t="str">
            <v>UN</v>
          </cell>
          <cell r="D6560">
            <v>42.7</v>
          </cell>
          <cell r="E6560">
            <v>29.13</v>
          </cell>
        </row>
        <row r="6561">
          <cell r="A6561" t="str">
            <v>72334</v>
          </cell>
          <cell r="B6561" t="str">
            <v>INTERRUPTOR PARALELO DE EMBUTIR 10A/250V 1 TECLA, SEM PLACA - FORNECIMENTO E INSTALACAO</v>
          </cell>
          <cell r="C6561" t="str">
            <v>UN</v>
          </cell>
          <cell r="D6561">
            <v>15.98</v>
          </cell>
          <cell r="E6561">
            <v>10.9</v>
          </cell>
        </row>
        <row r="6562">
          <cell r="A6562" t="str">
            <v>72335</v>
          </cell>
          <cell r="B6562" t="str">
            <v>ESPELHO PLASTICO 4X2" - FORNECIMENTO E INSTALACAO</v>
          </cell>
          <cell r="C6562" t="str">
            <v>UN</v>
          </cell>
          <cell r="D6562">
            <v>4.4000000000000004</v>
          </cell>
          <cell r="E6562">
            <v>3</v>
          </cell>
        </row>
        <row r="6563">
          <cell r="A6563" t="str">
            <v>72336</v>
          </cell>
          <cell r="B6563" t="str">
            <v>ESPELHO PLASTICO 4X4" - FORNECIMENTO E INSTALACAO</v>
          </cell>
          <cell r="C6563" t="str">
            <v>UN</v>
          </cell>
          <cell r="D6563">
            <v>7.58</v>
          </cell>
          <cell r="E6563">
            <v>5.17</v>
          </cell>
        </row>
        <row r="6564">
          <cell r="A6564" t="str">
            <v>72339</v>
          </cell>
          <cell r="B6564" t="str">
            <v>TOMADA 3P+T 30A/440V SEM PLACA - FORNECIMENTO E INSTALACAO</v>
          </cell>
          <cell r="C6564" t="str">
            <v>UN</v>
          </cell>
          <cell r="D6564">
            <v>43.46</v>
          </cell>
          <cell r="E6564">
            <v>29.65</v>
          </cell>
        </row>
        <row r="6565">
          <cell r="A6565" t="str">
            <v>83403</v>
          </cell>
          <cell r="B6565" t="str">
            <v>INTERRUPTOR PULSADOR DE CAMPAINHA OU MINUTERIA 2A/250V C/ CAIXA - FORNECIMENTO E INSTALACAO</v>
          </cell>
          <cell r="C6565" t="str">
            <v>UN</v>
          </cell>
          <cell r="D6565">
            <v>18.399999999999999</v>
          </cell>
          <cell r="E6565">
            <v>12.55</v>
          </cell>
        </row>
        <row r="6566">
          <cell r="A6566" t="str">
            <v>83465</v>
          </cell>
          <cell r="B6566" t="str">
            <v>INTERRUPTOR INTERMEDIARIO (FOUR-WAY) - FORNECIMENTO E INSTALACAO</v>
          </cell>
          <cell r="C6566" t="str">
            <v>UN</v>
          </cell>
          <cell r="D6566">
            <v>47.3</v>
          </cell>
          <cell r="E6566">
            <v>32.270000000000003</v>
          </cell>
        </row>
        <row r="6567">
          <cell r="A6567" t="str">
            <v>83466</v>
          </cell>
          <cell r="B6567" t="str">
            <v>INTERRUPTOR SIMPLES COM 1 TOMADA UNIVERSAL CONJUGADOS COM PLACA - FORNECIMENTO E INSTALACAO</v>
          </cell>
          <cell r="C6567" t="str">
            <v>UN</v>
          </cell>
          <cell r="D6567">
            <v>29.74</v>
          </cell>
          <cell r="E6567">
            <v>20.29</v>
          </cell>
        </row>
        <row r="6568">
          <cell r="A6568" t="str">
            <v>83467</v>
          </cell>
          <cell r="B6568" t="str">
            <v>INTERRUPTOR SIMPLES DE EMBUTIR 10A/250V 3 TECLAS, COM PLACA - FORNECIMENTO E INSTALACAO</v>
          </cell>
          <cell r="C6568" t="str">
            <v>UN</v>
          </cell>
          <cell r="D6568">
            <v>39.590000000000003</v>
          </cell>
          <cell r="E6568">
            <v>27.01</v>
          </cell>
        </row>
        <row r="6569">
          <cell r="A6569" t="str">
            <v>83540</v>
          </cell>
          <cell r="B6569" t="str">
            <v>TOMADA DE EMBUTIR 2P+T 10A/250V C/ PLACA - FORNECIMENTO E INSTALACAO</v>
          </cell>
          <cell r="C6569" t="str">
            <v>UN</v>
          </cell>
          <cell r="D6569">
            <v>16.34</v>
          </cell>
          <cell r="E6569">
            <v>11.15</v>
          </cell>
        </row>
        <row r="6570">
          <cell r="A6570" t="str">
            <v>83555</v>
          </cell>
          <cell r="B6570" t="str">
            <v>TOMADA DUPLA DE EMBUTIR 2X2P+T 10A/250V C/ PLACA - FORNECIMENTO E INSTALACAO</v>
          </cell>
          <cell r="C6570" t="str">
            <v>UN</v>
          </cell>
          <cell r="D6570">
            <v>28.98</v>
          </cell>
          <cell r="E6570">
            <v>19.77</v>
          </cell>
        </row>
        <row r="6571">
          <cell r="A6571" t="str">
            <v>83566</v>
          </cell>
          <cell r="B6571" t="str">
            <v>TOMADA DE EMBUTIR 2P+T 20A/250V C/ PLACA - FORNECIMENTO E INSTALACAO</v>
          </cell>
          <cell r="C6571" t="str">
            <v>UN</v>
          </cell>
          <cell r="D6571">
            <v>28.32</v>
          </cell>
          <cell r="E6571">
            <v>19.32</v>
          </cell>
        </row>
        <row r="6572">
          <cell r="A6572" t="str">
            <v>84226</v>
          </cell>
          <cell r="B6572" t="str">
            <v>INTERRUPTOR PARALELO COM 1 TOMADA UNIVERSAL CONJUGADOS S/ PLACA - FORNECIMENTO E INSTALACAO</v>
          </cell>
          <cell r="C6572" t="str">
            <v>UN</v>
          </cell>
          <cell r="D6572">
            <v>29.71</v>
          </cell>
          <cell r="E6572">
            <v>20.27</v>
          </cell>
        </row>
        <row r="6573">
          <cell r="A6573" t="str">
            <v>84227</v>
          </cell>
          <cell r="B6573" t="str">
            <v>INTERRUPTOR PARALELO 2 TECLAS COM 1 TOMADA 2P UNIVERSAL S/ PLACA - FORNECIMENTO E INSTALACAO</v>
          </cell>
          <cell r="C6573" t="str">
            <v>UN</v>
          </cell>
          <cell r="D6573">
            <v>44.82</v>
          </cell>
          <cell r="E6573">
            <v>30.58</v>
          </cell>
        </row>
        <row r="6574">
          <cell r="A6574" t="str">
            <v>84379</v>
          </cell>
          <cell r="B6574" t="str">
            <v>INTERRUPTOR SIMPLES COM INTERRUPTOR PARALELO CONJUNGADOS C/ PLACA - FORNECIMENTO E INSTALACAO</v>
          </cell>
          <cell r="C6574" t="str">
            <v>UN</v>
          </cell>
          <cell r="D6574">
            <v>33.22</v>
          </cell>
          <cell r="E6574">
            <v>22.66</v>
          </cell>
        </row>
        <row r="6575">
          <cell r="A6575" t="str">
            <v>84542</v>
          </cell>
          <cell r="B6575" t="str">
            <v>INTERRUPTOR PARALELO DE EMBUTIR 10A/250V 2 TECLAS - FORNECIMENTO E INSTALACAO</v>
          </cell>
          <cell r="C6575" t="str">
            <v>UN</v>
          </cell>
          <cell r="D6575">
            <v>39.74</v>
          </cell>
          <cell r="E6575">
            <v>27.11</v>
          </cell>
        </row>
        <row r="6576">
          <cell r="A6576" t="str">
            <v>85049</v>
          </cell>
          <cell r="B6576" t="str">
            <v>INTERRUPTOR SIMPLES 2 TECLAS COM TOMADA CONJUGADOS - FORNECIMENTO E INSTALACAO</v>
          </cell>
          <cell r="C6576" t="str">
            <v>UN</v>
          </cell>
          <cell r="D6576">
            <v>40.85</v>
          </cell>
          <cell r="E6576">
            <v>27.87</v>
          </cell>
        </row>
        <row r="6577">
          <cell r="A6577" t="str">
            <v>72248</v>
          </cell>
          <cell r="B6577" t="str">
            <v>LAMPADA INCANDESCENTE 40W - FORNECIMENTO E INSTALACAO</v>
          </cell>
          <cell r="C6577" t="str">
            <v>UN</v>
          </cell>
          <cell r="D6577">
            <v>3.21</v>
          </cell>
          <cell r="E6577">
            <v>2.19</v>
          </cell>
        </row>
        <row r="6578">
          <cell r="A6578" t="str">
            <v>72274</v>
          </cell>
          <cell r="B6578" t="str">
            <v>LAMPADA INCANDESCENTE 100W - FORNECIMENTO E INSTALACAO</v>
          </cell>
          <cell r="C6578" t="str">
            <v>UN</v>
          </cell>
          <cell r="D6578">
            <v>3.65</v>
          </cell>
          <cell r="E6578">
            <v>2.4900000000000002</v>
          </cell>
        </row>
        <row r="6579">
          <cell r="A6579" t="str">
            <v>72275</v>
          </cell>
          <cell r="B6579" t="str">
            <v>LAMPADA INCANDESCENTE 150W - FORNECIMENTO E INSTALACAO</v>
          </cell>
          <cell r="C6579" t="str">
            <v>UN</v>
          </cell>
          <cell r="D6579">
            <v>4.5</v>
          </cell>
          <cell r="E6579">
            <v>3.07</v>
          </cell>
        </row>
        <row r="6580">
          <cell r="A6580" t="str">
            <v>72277</v>
          </cell>
          <cell r="B6580" t="str">
            <v>LAMPADA INCANDESCENTE 200W - FORNECIMENTO E INSTALACAO</v>
          </cell>
          <cell r="C6580" t="str">
            <v>UN</v>
          </cell>
          <cell r="D6580">
            <v>5.22</v>
          </cell>
          <cell r="E6580">
            <v>3.56</v>
          </cell>
        </row>
        <row r="6581">
          <cell r="A6581" t="str">
            <v>72278</v>
          </cell>
          <cell r="B6581" t="str">
            <v>LAMPADA VAPOR METALICO 400W - FORNECIMENTO E INSTALACAO</v>
          </cell>
          <cell r="C6581" t="str">
            <v>UN</v>
          </cell>
          <cell r="D6581">
            <v>158.09</v>
          </cell>
          <cell r="E6581">
            <v>107.85</v>
          </cell>
        </row>
        <row r="6582">
          <cell r="A6582" t="str">
            <v>72280</v>
          </cell>
          <cell r="B6582" t="str">
            <v>IGNITOR PARA PARTIDA LÂMPADA VAPOR SÓDIO ALTA PRESSÃO ATÉ 400W</v>
          </cell>
          <cell r="C6582" t="str">
            <v>UN</v>
          </cell>
          <cell r="D6582">
            <v>47.84</v>
          </cell>
          <cell r="E6582">
            <v>32.64</v>
          </cell>
        </row>
        <row r="6583">
          <cell r="A6583" t="str">
            <v>73738/001</v>
          </cell>
          <cell r="B6583" t="str">
            <v>STARTER DE 20W OU 40W FORNECIMENTO E COLOCACAO</v>
          </cell>
          <cell r="C6583" t="str">
            <v>UN</v>
          </cell>
          <cell r="D6583">
            <v>3.36</v>
          </cell>
          <cell r="E6583">
            <v>2.29</v>
          </cell>
        </row>
        <row r="6584">
          <cell r="A6584" t="str">
            <v>73953/001</v>
          </cell>
          <cell r="B6584" t="str">
            <v>LUMINARIA TIPO CALHA, DE SOBREPOR, COM REATOR DE PARTIDA RAPIDA E LAMPADA FLUORESCENTE 1X20W, COMPLETA,  FORNECIMENTO E INSTALACAO</v>
          </cell>
          <cell r="C6584" t="str">
            <v>UN</v>
          </cell>
          <cell r="D6584">
            <v>70.900000000000006</v>
          </cell>
          <cell r="E6584">
            <v>48.37</v>
          </cell>
        </row>
        <row r="6585">
          <cell r="A6585" t="str">
            <v>73953/002</v>
          </cell>
          <cell r="B6585" t="str">
            <v>LUMINARIA TIPO CALHA, DE SOBREPOR, COM REATOR DE PARTIDA RAPIDA E LAMPADA FLUORESCENTE 2X20W, COMPLETA, FORNECIMENTO E INSTALACAO</v>
          </cell>
          <cell r="C6585" t="str">
            <v>UN</v>
          </cell>
          <cell r="D6585">
            <v>104.66</v>
          </cell>
          <cell r="E6585">
            <v>71.400000000000006</v>
          </cell>
        </row>
        <row r="6586">
          <cell r="A6586" t="str">
            <v>73953/003</v>
          </cell>
          <cell r="B6586" t="str">
            <v>LUMINARIA TIPO CALHA, DE SOBREPOR, COM REATOR DE PARTIDA RAPIDA E LAMPADA FLUORESCENTE 3X20W, COMPLETA, FORNECIMENTO E INSTALACAO</v>
          </cell>
          <cell r="C6586" t="str">
            <v>UN</v>
          </cell>
          <cell r="D6586">
            <v>154.69</v>
          </cell>
          <cell r="E6586">
            <v>105.53</v>
          </cell>
        </row>
        <row r="6587">
          <cell r="A6587" t="str">
            <v>73953/004</v>
          </cell>
          <cell r="B6587" t="str">
            <v>LUMINARIA TIPO CALHA, DE SOBREPOR, COM REATOR DE PARTIDA RAPIDA E LAMPADA FLUORESCENTE 4X20W, COMPLETA, FORNECIMENTO E INSTALACAO</v>
          </cell>
          <cell r="C6587" t="str">
            <v>UN</v>
          </cell>
          <cell r="D6587">
            <v>167.07</v>
          </cell>
          <cell r="E6587">
            <v>113.98</v>
          </cell>
        </row>
        <row r="6588">
          <cell r="A6588" t="str">
            <v>73953/005</v>
          </cell>
          <cell r="B6588" t="str">
            <v>LUMINARIA TIPO CALHA, DE SOBREPOR, COM REATOR DE PARTIDA RAPIDA E LAMPADA FLUORESCENTE 1X40W, COMPLETA, FORNECIMENTO E INSTALACAO</v>
          </cell>
          <cell r="C6588" t="str">
            <v>UN</v>
          </cell>
          <cell r="D6588">
            <v>82.79</v>
          </cell>
          <cell r="E6588">
            <v>56.48</v>
          </cell>
        </row>
        <row r="6589">
          <cell r="A6589" t="str">
            <v>73953/006</v>
          </cell>
          <cell r="B6589" t="str">
            <v>LUMINARIA TIPO CALHA, DE SOBREPOR, COM REATOR DE PARTIDA RAPIDA E LAMPADA FLUORESCENTE 2X40W, COMPLETA, FORNECIMENTO E INSTALACAO</v>
          </cell>
          <cell r="C6589" t="str">
            <v>UN</v>
          </cell>
          <cell r="D6589">
            <v>113.78</v>
          </cell>
          <cell r="E6589">
            <v>77.62</v>
          </cell>
        </row>
        <row r="6590">
          <cell r="A6590" t="str">
            <v>73953/007</v>
          </cell>
          <cell r="B6590" t="str">
            <v>LUMINARIA TIPO CALHA, DE SOBREPOR, COM REATOR DE PARTIDA RAPIDA E LAMPADA FLUORESCENTE 3X40W, COMPLETA, FORNECIMENTO E INSTALACAO</v>
          </cell>
          <cell r="C6590" t="str">
            <v>UN</v>
          </cell>
          <cell r="D6590">
            <v>155.57</v>
          </cell>
          <cell r="E6590">
            <v>106.13</v>
          </cell>
        </row>
        <row r="6591">
          <cell r="A6591" t="str">
            <v>73953/008</v>
          </cell>
          <cell r="B6591" t="str">
            <v>LUMINARIA TIPO CALHA, DE SOBREPOR, COM REATOR DE PARTIDA RAPIDA E LAMPADA FLUORESCENTE 4X40W, COMPLETA, FORNECIMENTO E INSTALACAO</v>
          </cell>
          <cell r="C6591" t="str">
            <v>UN</v>
          </cell>
          <cell r="D6591">
            <v>192.88</v>
          </cell>
          <cell r="E6591">
            <v>131.59</v>
          </cell>
        </row>
        <row r="6592">
          <cell r="A6592" t="str">
            <v>73953/009</v>
          </cell>
          <cell r="B6592" t="str">
            <v>LUMINARIA SOBREPOR TP CALHA C/REATOR PART CONVENC LAMP 1X20W E STARTERFIX EM LAJE OU FORRO - FORNECIMENTO E COLOCACAO</v>
          </cell>
          <cell r="C6592" t="str">
            <v>UN</v>
          </cell>
          <cell r="D6592">
            <v>63.97</v>
          </cell>
          <cell r="E6592">
            <v>43.64</v>
          </cell>
        </row>
        <row r="6593">
          <cell r="A6593" t="str">
            <v>74041/001</v>
          </cell>
          <cell r="B6593" t="str">
            <v>LUMINARIA GLOBO VIDRO LEITOSO/PLAFONIER/BOCAL/LAMPADA 60W</v>
          </cell>
          <cell r="C6593" t="str">
            <v>UN</v>
          </cell>
          <cell r="D6593">
            <v>59.13</v>
          </cell>
          <cell r="E6593">
            <v>40.340000000000003</v>
          </cell>
        </row>
        <row r="6594">
          <cell r="A6594" t="str">
            <v>74041/002</v>
          </cell>
          <cell r="B6594" t="str">
            <v>LUMINARIA GLOBO VIDRO LEITOSO/PLAFONIER/BOCAL/LAMPADA 100W</v>
          </cell>
          <cell r="C6594" t="str">
            <v>UN</v>
          </cell>
          <cell r="D6594">
            <v>59.57</v>
          </cell>
          <cell r="E6594">
            <v>40.64</v>
          </cell>
        </row>
        <row r="6595">
          <cell r="A6595" t="str">
            <v>74082/001</v>
          </cell>
          <cell r="B6595" t="str">
            <v>REFLETOR REDONDO EM ALUMINIO COM SUPORTE E ALCA REGULAVEL PARA FIXACAO, COM LAMPADA VAPOR DE MERCURIO 250W</v>
          </cell>
          <cell r="C6595" t="str">
            <v>UN</v>
          </cell>
          <cell r="D6595">
            <v>251.77</v>
          </cell>
          <cell r="E6595">
            <v>171.76</v>
          </cell>
        </row>
        <row r="6596">
          <cell r="A6596" t="str">
            <v>74094/001</v>
          </cell>
          <cell r="B6596" t="str">
            <v>LUMINARIA TIPO SPOT PARA 1 LAMPADA INCANDESCENTE/FLUORESCENTE COMPACTA</v>
          </cell>
          <cell r="C6596" t="str">
            <v>UN</v>
          </cell>
          <cell r="D6596">
            <v>32.22</v>
          </cell>
          <cell r="E6596">
            <v>21.98</v>
          </cell>
        </row>
        <row r="6597">
          <cell r="A6597" t="str">
            <v>83389</v>
          </cell>
          <cell r="B6597" t="str">
            <v>REATOR PARA LAMPADA FLUORESCENTE 1X20W PARTIDA CONVENCIONAL FORNECIMENTO E INSTALACAO</v>
          </cell>
          <cell r="C6597" t="str">
            <v>UN</v>
          </cell>
          <cell r="D6597">
            <v>17.41</v>
          </cell>
          <cell r="E6597">
            <v>11.88</v>
          </cell>
        </row>
        <row r="6598">
          <cell r="A6598" t="str">
            <v>83390</v>
          </cell>
          <cell r="B6598" t="str">
            <v>REATOR PARA LAMPADA FLUORESCENTE 1X40W PARTIDA CONVENCIONAL FORNECIMENTO E INSTALACAO</v>
          </cell>
          <cell r="C6598" t="str">
            <v>UN</v>
          </cell>
          <cell r="D6598">
            <v>29.96</v>
          </cell>
          <cell r="E6598">
            <v>20.440000000000001</v>
          </cell>
        </row>
        <row r="6599">
          <cell r="A6599" t="str">
            <v>83391</v>
          </cell>
          <cell r="B6599" t="str">
            <v>REATOR PARA LAMPADA FLUORESCENTE 2X40W PARTIDA RAPIDA FORNECIMENTO E INSTALACAO</v>
          </cell>
          <cell r="C6599" t="str">
            <v>UN</v>
          </cell>
          <cell r="D6599">
            <v>46.26</v>
          </cell>
          <cell r="E6599">
            <v>31.56</v>
          </cell>
        </row>
        <row r="6600">
          <cell r="A6600" t="str">
            <v>83392</v>
          </cell>
          <cell r="B6600" t="str">
            <v>REATOR PARA LAMPADA FLUORESCENTE 1X20W PARTIDA RAPIDA FORNECIMENTO E INSTALACAO</v>
          </cell>
          <cell r="C6600" t="str">
            <v>UN</v>
          </cell>
          <cell r="D6600">
            <v>31.28</v>
          </cell>
          <cell r="E6600">
            <v>21.34</v>
          </cell>
        </row>
        <row r="6601">
          <cell r="A6601" t="str">
            <v>83393</v>
          </cell>
          <cell r="B6601" t="str">
            <v>REATOR PARA LAMPADA FLUORESCENTE 1X40W PARTIDA RAPIDA FORNECIMENTO E INSTALACAO</v>
          </cell>
          <cell r="C6601" t="str">
            <v>UN</v>
          </cell>
          <cell r="D6601">
            <v>33.67</v>
          </cell>
          <cell r="E6601">
            <v>22.97</v>
          </cell>
        </row>
        <row r="6602">
          <cell r="A6602" t="str">
            <v>83468</v>
          </cell>
          <cell r="B6602" t="str">
            <v>LAMPADA FLUORESCENTE 20W - FORNECIMENTO E INSTALACAO</v>
          </cell>
          <cell r="C6602" t="str">
            <v>UN</v>
          </cell>
          <cell r="D6602">
            <v>7.01</v>
          </cell>
          <cell r="E6602">
            <v>4.78</v>
          </cell>
        </row>
        <row r="6603">
          <cell r="A6603" t="str">
            <v>83469</v>
          </cell>
          <cell r="B6603" t="str">
            <v>LAMPADA FLUORESCENTE 40W - FORNECIMENTO E INSTALACAO</v>
          </cell>
          <cell r="C6603" t="str">
            <v>UN</v>
          </cell>
          <cell r="D6603">
            <v>7.01</v>
          </cell>
          <cell r="E6603">
            <v>4.78</v>
          </cell>
        </row>
        <row r="6604">
          <cell r="A6604" t="str">
            <v>83470</v>
          </cell>
          <cell r="B6604" t="str">
            <v>LAMPADA FLUORESCENTE TP HO 85W - FORNECIMENTO E INSTALACAO</v>
          </cell>
          <cell r="C6604" t="str">
            <v>UN</v>
          </cell>
          <cell r="D6604">
            <v>16.07</v>
          </cell>
          <cell r="E6604">
            <v>10.96</v>
          </cell>
        </row>
        <row r="6605">
          <cell r="A6605" t="str">
            <v>9540</v>
          </cell>
          <cell r="B6605" t="str">
            <v>ENTRADA DE ENERGIA ELÉTRICA AÉREA MONOFÁSICA 50A COM POSTE DE CONCRETO, INCLUSIVE CABEAMENTO, CAIXA DE PROTEÇÃO PARA MEDIDOR E ATERRAMENTO.</v>
          </cell>
          <cell r="C6605" t="str">
            <v>UN</v>
          </cell>
          <cell r="D6605">
            <v>1094</v>
          </cell>
          <cell r="E6605">
            <v>746.35</v>
          </cell>
        </row>
        <row r="6606">
          <cell r="A6606" t="str">
            <v>41598</v>
          </cell>
          <cell r="B6606" t="str">
            <v>ENTRADA PROVISORIA DE ENERGIA ELETRICA AEREA TRIFASICA 40A EM POSTE MADEIRA</v>
          </cell>
          <cell r="C6606" t="str">
            <v>UN</v>
          </cell>
          <cell r="D6606">
            <v>1100.4100000000001</v>
          </cell>
          <cell r="E6606">
            <v>750.72</v>
          </cell>
        </row>
        <row r="6607">
          <cell r="A6607" t="str">
            <v>72941</v>
          </cell>
          <cell r="B6607" t="str">
            <v>APARELHO SINALIZADOR DE SAIDA DE GARAGEM, COM CELULA FOTOELETRICA - FORNECIMENTO E INSTALACAO</v>
          </cell>
          <cell r="C6607" t="str">
            <v>UN</v>
          </cell>
          <cell r="D6607">
            <v>490.9</v>
          </cell>
          <cell r="E6607">
            <v>334.9</v>
          </cell>
        </row>
        <row r="6608">
          <cell r="A6608" t="str">
            <v>73624</v>
          </cell>
          <cell r="B6608" t="str">
            <v>SUPORTE PARA TRANSFORMADOR EM POSTE DE CONCRETO CIRCULAR</v>
          </cell>
          <cell r="C6608" t="str">
            <v>UN</v>
          </cell>
          <cell r="D6608">
            <v>80.3</v>
          </cell>
          <cell r="E6608">
            <v>54.78</v>
          </cell>
        </row>
        <row r="6609">
          <cell r="A6609" t="str">
            <v>73767/001</v>
          </cell>
          <cell r="B6609" t="str">
            <v>GRAMPO PARALELO EM ALUMINIO FUNDIDO OU ESTRUDADO DE 2 PARAFUSOS, PARACABO DE 6 A 50 MM2, PASTA ANTIOXIDANTE. FORNEC E INSTALAÇÃO.</v>
          </cell>
          <cell r="C6609" t="str">
            <v>UN</v>
          </cell>
          <cell r="D6609">
            <v>8.9600000000000009</v>
          </cell>
          <cell r="E6609">
            <v>6.11</v>
          </cell>
        </row>
        <row r="6610">
          <cell r="A6610" t="str">
            <v>73767/002</v>
          </cell>
          <cell r="B6610" t="str">
            <v>ALCA PRE-FORMADA DISTRIBUIÇÃO EM  ACO RECOBERTO COM ALUMINIO PARA CABO25MM2, ENCAPADO. FORNECIMENTO E INSTALAÇÃO.</v>
          </cell>
          <cell r="C6610" t="str">
            <v>UN</v>
          </cell>
          <cell r="D6610">
            <v>10.08</v>
          </cell>
          <cell r="E6610">
            <v>6.88</v>
          </cell>
        </row>
        <row r="6611">
          <cell r="A6611" t="str">
            <v>73767/003</v>
          </cell>
          <cell r="B6611" t="str">
            <v>LACO DE ROLDANA PRE-FORMADO ACO RECOBERTO DE ALUMINIO PARA CABO DE ALUMINIO NU BITOLA 25MM2 - FORNECIMENTO E COLOCACAO</v>
          </cell>
          <cell r="C6611" t="str">
            <v>UN</v>
          </cell>
          <cell r="D6611">
            <v>7.18</v>
          </cell>
          <cell r="E6611">
            <v>4.9000000000000004</v>
          </cell>
        </row>
        <row r="6612">
          <cell r="A6612" t="str">
            <v>73767/004</v>
          </cell>
          <cell r="B6612" t="str">
            <v>ALCA PRE-FORMADA DISTRIBUICAO EM ACO RECOBERTO COM ALUMINIO NU PARA CABO 25MM2, ENCAPADO. FORNECIMENTO E INSTALACAO.</v>
          </cell>
          <cell r="C6612" t="str">
            <v>UN</v>
          </cell>
          <cell r="D6612">
            <v>4.54</v>
          </cell>
          <cell r="E6612">
            <v>3.1</v>
          </cell>
        </row>
        <row r="6613">
          <cell r="A6613" t="str">
            <v>73767/005</v>
          </cell>
          <cell r="B6613" t="str">
            <v>ALCA PRE-FORMADA SERV DE ACO RECOB C/ALUM NU ENCAPADO 25MM2 (BITOLA)CONF PROJ A4-148-CP RIOLUZ FORNECIMENTO E COLOCACAO</v>
          </cell>
          <cell r="C6613" t="str">
            <v>UN</v>
          </cell>
          <cell r="D6613">
            <v>4.13</v>
          </cell>
          <cell r="E6613">
            <v>2.82</v>
          </cell>
        </row>
        <row r="6614">
          <cell r="A6614" t="str">
            <v>73781/001</v>
          </cell>
          <cell r="B6614" t="str">
            <v>MUFLA TERMINAL PRIMARIA UNIPOLAR USO INTERNO PARA CABO 35/120MM2, ISOLACAO 15/25KV EM EPR - BORRACHA DE SILICONE. FORNECIMENTO E INSTALACAO.</v>
          </cell>
          <cell r="C6614" t="str">
            <v>UN</v>
          </cell>
          <cell r="D6614">
            <v>559.6</v>
          </cell>
          <cell r="E6614">
            <v>381.77</v>
          </cell>
        </row>
        <row r="6615">
          <cell r="A6615" t="str">
            <v>73781/002</v>
          </cell>
          <cell r="B6615" t="str">
            <v>ISOLADOR DE PINO TP HI-POT CILINDRICO CLASSE 15KV. FORNECIMENTO E INSTALACAO.</v>
          </cell>
          <cell r="C6615" t="str">
            <v>UN</v>
          </cell>
          <cell r="D6615">
            <v>28.19</v>
          </cell>
          <cell r="E6615">
            <v>19.23</v>
          </cell>
        </row>
        <row r="6616">
          <cell r="A6616" t="str">
            <v>73781/003</v>
          </cell>
          <cell r="B6616" t="str">
            <v>ISOLADOR DE SUSPENSAO (DISCO) TP CAVILHA CLASSE 15KV - 6''. FORNECIMENTO E INSTALACAO.</v>
          </cell>
          <cell r="C6616" t="str">
            <v>UN</v>
          </cell>
          <cell r="D6616">
            <v>102.61</v>
          </cell>
          <cell r="E6616">
            <v>70</v>
          </cell>
        </row>
        <row r="6617">
          <cell r="A6617" t="str">
            <v>88543</v>
          </cell>
          <cell r="B6617" t="str">
            <v>ARMACAO SECUNDARIA OU REX COMPLETA PARA TRESLINHAS-FORNECIMENTO E INSTALACAO.</v>
          </cell>
          <cell r="C6617" t="str">
            <v>UN</v>
          </cell>
          <cell r="D6617">
            <v>175.71</v>
          </cell>
          <cell r="E6617">
            <v>119.87</v>
          </cell>
        </row>
        <row r="6618">
          <cell r="A6618" t="str">
            <v>88544</v>
          </cell>
          <cell r="B6618" t="str">
            <v>ARMACAO SECUNDARIA OU REX COMPLETA PARA DUAS LINHAS-FORNECIMENTO E INSTALACAO.</v>
          </cell>
          <cell r="C6618" t="str">
            <v>UN</v>
          </cell>
          <cell r="D6618">
            <v>104.82</v>
          </cell>
          <cell r="E6618">
            <v>71.510000000000005</v>
          </cell>
        </row>
        <row r="6619">
          <cell r="A6619" t="str">
            <v>88545</v>
          </cell>
          <cell r="B6619" t="str">
            <v>ARMACAO SECUNDARIA OU REX COMPLETA PARA QUATRO LINHAS-FORNECIMENTO E INSTALACAO.</v>
          </cell>
          <cell r="C6619" t="str">
            <v>UN</v>
          </cell>
          <cell r="D6619">
            <v>198.06</v>
          </cell>
          <cell r="E6619">
            <v>135.12</v>
          </cell>
        </row>
        <row r="6620">
          <cell r="A6620" t="str">
            <v>73783/001</v>
          </cell>
          <cell r="B6620" t="str">
            <v>POSTE CONCRETO SECAO CIRCULAR COMPRIMENTO=5M CARGA NOMINAL TOPO 100KGINCLUSIVE ESCAVACAO EXCLUSIVE TRANSPORTE - FORNECIMENTO E COLOCACAO</v>
          </cell>
          <cell r="C6620" t="str">
            <v>UN</v>
          </cell>
          <cell r="D6620">
            <v>470.65</v>
          </cell>
          <cell r="E6620">
            <v>321.08999999999997</v>
          </cell>
        </row>
        <row r="6621">
          <cell r="A6621" t="str">
            <v>73783/003</v>
          </cell>
          <cell r="B6621" t="str">
            <v>POSTE CONCRETO SEÇÃO CIRCULAR COMPRIMENTO=5M CARGA NOMINAL TOPO 300KGINCLUSIVE ESCAVACAO EXCLUSIVE TRANSPORTE - FORNECIMENTO E COLOCAÇÃO</v>
          </cell>
          <cell r="C6621" t="str">
            <v>UN</v>
          </cell>
          <cell r="D6621">
            <v>572.73</v>
          </cell>
          <cell r="E6621">
            <v>390.73</v>
          </cell>
        </row>
        <row r="6622">
          <cell r="A6622" t="str">
            <v>73783/005</v>
          </cell>
          <cell r="B6622" t="str">
            <v>POSTE CONCRETO SEÇÃO CIRCULAR COMPRIMENTO=7M CARGA NOMINAL TOPO 100KGINCLUSIVE ESCAVACAO EXCLUSIVE TRANSPORTE - FORNECIMENTO E COLOCAÇÃO</v>
          </cell>
          <cell r="C6622" t="str">
            <v>UN</v>
          </cell>
          <cell r="D6622">
            <v>637.12</v>
          </cell>
          <cell r="E6622">
            <v>434.66</v>
          </cell>
        </row>
        <row r="6623">
          <cell r="A6623" t="str">
            <v>73783/006</v>
          </cell>
          <cell r="B6623" t="str">
            <v>POSTE CONCRETO SEÇÃO CIRCULAR COMPRIMENTO=7M CARGA NOMINAL TOPO 200KGINCLUSIVE ESCAVACAO EXCLUSIVE TRANSPORTE - FORNECIMENTO E COLOCAÇÃO</v>
          </cell>
          <cell r="C6623" t="str">
            <v>UN</v>
          </cell>
          <cell r="D6623">
            <v>746.9</v>
          </cell>
          <cell r="E6623">
            <v>509.55</v>
          </cell>
        </row>
        <row r="6624">
          <cell r="A6624" t="str">
            <v>73783/008</v>
          </cell>
          <cell r="B6624" t="str">
            <v>POSTE CONCRETO SEÇÃO CIRCULAR COMPRIMENTO=11M  E CARGA NOMINAL 200KG INCLUSIVE ESCAVACAO EXCLUSIVE TRANSPORTE - FORNECIMENTO E COLOCAÇÃO</v>
          </cell>
          <cell r="C6624" t="str">
            <v>UN</v>
          </cell>
          <cell r="D6624">
            <v>1315.54</v>
          </cell>
          <cell r="E6624">
            <v>897.49</v>
          </cell>
        </row>
        <row r="6625">
          <cell r="A6625" t="str">
            <v>73783/009</v>
          </cell>
          <cell r="B6625" t="str">
            <v>POSTE CONCRETO SEÇÃO CIRCULAR COMPRIMENTO=11M  CARGA NOMINAL NO TOPO 3</v>
          </cell>
          <cell r="C6625" t="str">
            <v>UN</v>
          </cell>
          <cell r="D6625">
            <v>1318.37</v>
          </cell>
          <cell r="E6625">
            <v>899.42</v>
          </cell>
        </row>
        <row r="6626">
          <cell r="A6626" t="str">
            <v>73783/010</v>
          </cell>
          <cell r="B6626" t="str">
            <v>POSTE CONCRETO SEÇÃO CIRCULAR COMPRIMENTO=11M  CARGA NOMINAL NO TOPO 400KG INCLUSIVE ESCAVACAO EXCLUSIVE TRANSPORTE - FORNECIMENTO E COLOCAÇÃO</v>
          </cell>
          <cell r="C6626" t="str">
            <v>UN</v>
          </cell>
          <cell r="D6626">
            <v>1572.06</v>
          </cell>
          <cell r="E6626">
            <v>1072.49</v>
          </cell>
        </row>
        <row r="6627">
          <cell r="A6627" t="str">
            <v>73783/011</v>
          </cell>
          <cell r="B6627" t="str">
            <v>POSTE CONCRETO SEÇÃO CIRCULAR COMPRIMENTO=14M  CARGA NOMINAL NO TOPO 400KG INCLUSIVE ESCAVACAO EXCLUSIVE TRANSPORTE - FORNECIMENTO E COLOCAÇÃO</v>
          </cell>
          <cell r="C6627" t="str">
            <v>UN</v>
          </cell>
          <cell r="D6627">
            <v>2418.04</v>
          </cell>
          <cell r="E6627">
            <v>1649.64</v>
          </cell>
        </row>
        <row r="6628">
          <cell r="A6628" t="str">
            <v>73783/012</v>
          </cell>
          <cell r="B6628" t="str">
            <v>POSTE CONCRETO SEÇÃO CIRCULAR COMPRIMENTO=7M CARGA NOMINAL NO TOPO 300KG INCLUSIVE ESCAVACAO EXCLUSIVE TRANSPORTE - FORNECIMENTO E COLOCAÇÃO</v>
          </cell>
          <cell r="C6628" t="str">
            <v>UN</v>
          </cell>
          <cell r="D6628">
            <v>864.07</v>
          </cell>
          <cell r="E6628">
            <v>589.49</v>
          </cell>
        </row>
        <row r="6629">
          <cell r="A6629" t="str">
            <v>73783/014</v>
          </cell>
          <cell r="B6629" t="str">
            <v>POSTE CONCRETO SEÇÃO CIRCULAR COMPRIMENTO=9M CARGA NOMINAL NO TOPO 200KG INCLUSIVE ESCAVACAO EXCLUSIVE TRANSPORTE - FORNECIMENTO E COLOCAÇÃO</v>
          </cell>
          <cell r="C6629" t="str">
            <v>UN</v>
          </cell>
          <cell r="D6629">
            <v>979.89</v>
          </cell>
          <cell r="E6629">
            <v>668.5</v>
          </cell>
        </row>
        <row r="6630">
          <cell r="A6630" t="str">
            <v>73783/015</v>
          </cell>
          <cell r="B6630" t="str">
            <v>POSTE CONCRETO SEÇÃO CIRCULAR COMPRIMENTO=9M CARGA NOMINAL NO TOPO 300KG INCLUSIVE ESCAVACAO EXCLUSIVE TRANSPORTE - FORNECIMENTO E COLOCAÇÃO</v>
          </cell>
          <cell r="C6630" t="str">
            <v>UN</v>
          </cell>
          <cell r="D6630">
            <v>1053.3699999999999</v>
          </cell>
          <cell r="E6630">
            <v>718.63</v>
          </cell>
        </row>
        <row r="6631">
          <cell r="A6631" t="str">
            <v>73783/016</v>
          </cell>
          <cell r="B6631" t="str">
            <v>POSTE CONCRETO SEÇÃO CIRCULAR COMPRIMENTO=9M CARGA NOMINAL NO TOPO 400KG INCLUSIVE ESCAVACAO EXCLUSIVE TRANSPORTE - FORNECIMENTO E COLOCAÇÃO</v>
          </cell>
          <cell r="C6631" t="str">
            <v>UN</v>
          </cell>
          <cell r="D6631">
            <v>1255.28</v>
          </cell>
          <cell r="E6631">
            <v>856.38</v>
          </cell>
        </row>
        <row r="6632">
          <cell r="A6632" t="str">
            <v>73783/017</v>
          </cell>
          <cell r="B6632" t="str">
            <v>POSTE CONCRETO SEÇÃO CIRCULAR COMPRIMENTO=10M CARGA NOMINAL NO TOPO 600KG INCLUSIVE ESCAVACAO EXCLUSIVE TRANSPORTE - FORNECIMENTO E COLOCAÇÃO</v>
          </cell>
          <cell r="C6632" t="str">
            <v>UN</v>
          </cell>
          <cell r="D6632">
            <v>1665.9</v>
          </cell>
          <cell r="E6632">
            <v>1136.51</v>
          </cell>
        </row>
        <row r="6633">
          <cell r="A6633" t="str">
            <v>83394</v>
          </cell>
          <cell r="B6633" t="str">
            <v>POSTE DE CONCRETO DUPLO T H=11M E CARGA NOMINAL 200KG INCLUSIVE ESCAVACAO, EXCLUSIVE TRANSPORTE - FORNECIMENTO E INSTALACAO</v>
          </cell>
          <cell r="C6633" t="str">
            <v>UN</v>
          </cell>
          <cell r="D6633">
            <v>1097.81</v>
          </cell>
          <cell r="E6633">
            <v>748.95</v>
          </cell>
        </row>
        <row r="6634">
          <cell r="A6634" t="str">
            <v>83396</v>
          </cell>
          <cell r="B6634" t="str">
            <v>POSTE DE CONCRETO DUPLO T H=9M CARGA NOMINAL 300KG INCLUSIVE ESCAVACAO, EXCLUSIVE TRANSPORTE - FORNECIMENTO E INSTALACAO</v>
          </cell>
          <cell r="C6634" t="str">
            <v>UN</v>
          </cell>
          <cell r="D6634">
            <v>990.21</v>
          </cell>
          <cell r="E6634">
            <v>675.54</v>
          </cell>
        </row>
        <row r="6635">
          <cell r="A6635" t="str">
            <v>83397</v>
          </cell>
          <cell r="B6635" t="str">
            <v>POSTE DE CONCRETO DUPLO T H=9M CARGA NOMINAL 500KG INCLUSIVE ESCAVACAO, EXCLUSIVE TRANSPORTE - FORNECIMENTO E INSTALACAO</v>
          </cell>
          <cell r="C6635" t="str">
            <v>UN</v>
          </cell>
          <cell r="D6635">
            <v>1322.18</v>
          </cell>
          <cell r="E6635">
            <v>902.02</v>
          </cell>
        </row>
        <row r="6636">
          <cell r="A6636" t="str">
            <v>83398</v>
          </cell>
          <cell r="B6636" t="str">
            <v>POSTE DE CONCRETO DUPLO T H=10M CARGA NOMINAL 300KG INCLUSIVE ESCAVACAO, EXCLUSIVE TRANSPORTE - FORNECIMENTO E INSTALACAO</v>
          </cell>
          <cell r="C6636" t="str">
            <v>UN</v>
          </cell>
          <cell r="D6636">
            <v>1154.8499999999999</v>
          </cell>
          <cell r="E6636">
            <v>787.86</v>
          </cell>
        </row>
        <row r="6637">
          <cell r="A6637" t="str">
            <v>73769/001</v>
          </cell>
          <cell r="B6637" t="str">
            <v>POSTE ACO CONICO CONTINUO CURVO SIMPLES SEM BASE C/JANELA 9M (INSPECAO) - FORNECIMENTO E INSTALACAO</v>
          </cell>
          <cell r="C6637" t="str">
            <v>UN</v>
          </cell>
          <cell r="D6637">
            <v>729.91</v>
          </cell>
          <cell r="E6637">
            <v>497.96</v>
          </cell>
        </row>
        <row r="6638">
          <cell r="A6638" t="str">
            <v>73769/002</v>
          </cell>
          <cell r="B6638" t="str">
            <v>POSTE DE AÇO CONICO CONTÍNUO CURVO SIMPLES, FLANGEADO, COM JANELA DE INSPEÇÃO H=9M - FORNECIMENTO E INSTALACAO</v>
          </cell>
          <cell r="C6638" t="str">
            <v>UN</v>
          </cell>
          <cell r="D6638">
            <v>730.77</v>
          </cell>
          <cell r="E6638">
            <v>498.55</v>
          </cell>
        </row>
        <row r="6639">
          <cell r="A6639" t="str">
            <v>73769/003</v>
          </cell>
          <cell r="B6639" t="str">
            <v>POSTE DE ACO CONICO CONTINUO CURVO DUPLO, FLANGEADO, COM JANELA DE INSPECAO H=9M - FORNECIMENTO E INSTALACAO</v>
          </cell>
          <cell r="C6639" t="str">
            <v>UN</v>
          </cell>
          <cell r="D6639">
            <v>751.19</v>
          </cell>
          <cell r="E6639">
            <v>512.48</v>
          </cell>
        </row>
        <row r="6640">
          <cell r="A6640" t="str">
            <v>73769/004</v>
          </cell>
          <cell r="B6640" t="str">
            <v>POSTE DE ACO CONICO CONTINUO RETO, FLANGEADO, H=9M - FORNECIMENTO E INSTALACAO</v>
          </cell>
          <cell r="C6640" t="str">
            <v>UN</v>
          </cell>
          <cell r="D6640">
            <v>757.55</v>
          </cell>
          <cell r="E6640">
            <v>516.82000000000005</v>
          </cell>
        </row>
        <row r="6641">
          <cell r="A6641" t="str">
            <v>73855/001</v>
          </cell>
          <cell r="B6641" t="str">
            <v>CHUMBADOR DE AÇO PARA FIXAÇÃO DE POSTE DE ACO RETO OU CURVO 7 A 9M COMFLANGE - FORNECIMENTO E INSTALACAO</v>
          </cell>
          <cell r="C6641" t="str">
            <v>UN</v>
          </cell>
          <cell r="D6641">
            <v>465.92</v>
          </cell>
          <cell r="E6641">
            <v>317.86</v>
          </cell>
        </row>
        <row r="6642">
          <cell r="A6642" t="str">
            <v>83473</v>
          </cell>
          <cell r="B6642" t="str">
            <v>POSTE METALICO DECORATIVO EXTERNO P/ JARDIM H = 2,50M D = 75MM C/ 1 LUMINARIA PARA LAMPADA INCANDESCENTE - FORNECIMENTO E INSTALACAO</v>
          </cell>
          <cell r="C6642" t="str">
            <v>UN</v>
          </cell>
          <cell r="D6642">
            <v>248.73</v>
          </cell>
          <cell r="E6642">
            <v>169.69</v>
          </cell>
        </row>
        <row r="6643">
          <cell r="A6643" t="str">
            <v>83474</v>
          </cell>
          <cell r="B6643" t="str">
            <v>POSTE METALICO DECORATIVO EXTERNO P/ JARDIM H = 2,50M D = 75MM C/ 2 LUMINARIAS PARA LAMPADA INCANDESCENTE - FORNECIMENTO E INSTALACAO</v>
          </cell>
          <cell r="C6643" t="str">
            <v>UN</v>
          </cell>
          <cell r="D6643">
            <v>230.69</v>
          </cell>
          <cell r="E6643">
            <v>157.38</v>
          </cell>
        </row>
        <row r="6644">
          <cell r="A6644" t="str">
            <v>72281</v>
          </cell>
          <cell r="B6644" t="str">
            <v>REATOR PARA LAMPADA VAPOR DE MERCURIO USO EXTERNO 220V/400W</v>
          </cell>
          <cell r="C6644" t="str">
            <v>UN</v>
          </cell>
          <cell r="D6644">
            <v>109.52</v>
          </cell>
          <cell r="E6644">
            <v>74.72</v>
          </cell>
        </row>
        <row r="6645">
          <cell r="A6645" t="str">
            <v>72282</v>
          </cell>
          <cell r="B6645" t="str">
            <v>REATOR PARA LAMPADA VAPOR DE SODIO ALTA PRESSAO - 220V/250W - USO EXTERNO</v>
          </cell>
          <cell r="C6645" t="str">
            <v>UN</v>
          </cell>
          <cell r="D6645">
            <v>149.09</v>
          </cell>
          <cell r="E6645">
            <v>101.71</v>
          </cell>
        </row>
        <row r="6646">
          <cell r="A6646" t="str">
            <v>73831/001</v>
          </cell>
          <cell r="B6646" t="str">
            <v>LAMPADA DE VAPOR DE MERCURIO DE 125W - FORNECIMENTO E INSTALACAO</v>
          </cell>
          <cell r="C6646" t="str">
            <v>UN</v>
          </cell>
          <cell r="D6646">
            <v>20.61</v>
          </cell>
          <cell r="E6646">
            <v>14.06</v>
          </cell>
        </row>
        <row r="6647">
          <cell r="A6647" t="str">
            <v>73831/002</v>
          </cell>
          <cell r="B6647" t="str">
            <v>LAMPADA DE VAPOR DE MERCURIO DE 250W - FORNECIMENTO E INSTALACAO</v>
          </cell>
          <cell r="C6647" t="str">
            <v>UN</v>
          </cell>
          <cell r="D6647">
            <v>38.9</v>
          </cell>
          <cell r="E6647">
            <v>26.54</v>
          </cell>
        </row>
        <row r="6648">
          <cell r="A6648" t="str">
            <v>73831/003</v>
          </cell>
          <cell r="B6648" t="str">
            <v>LAMPADA DE VAPOR DE MERCURIO DE 400W/250V - FORNECIMENTO E INSTALACAO</v>
          </cell>
          <cell r="C6648" t="str">
            <v>UN</v>
          </cell>
          <cell r="D6648">
            <v>56.58</v>
          </cell>
          <cell r="E6648">
            <v>38.6</v>
          </cell>
        </row>
        <row r="6649">
          <cell r="A6649" t="str">
            <v>73831/004</v>
          </cell>
          <cell r="B6649" t="str">
            <v>LAMPADA MISTA DE 160W - FORNECIMENTO E INSTALACAO</v>
          </cell>
          <cell r="C6649" t="str">
            <v>UN</v>
          </cell>
          <cell r="D6649">
            <v>21.56</v>
          </cell>
          <cell r="E6649">
            <v>14.71</v>
          </cell>
        </row>
        <row r="6650">
          <cell r="A6650" t="str">
            <v>73831/005</v>
          </cell>
          <cell r="B6650" t="str">
            <v>LAMPADA MISTA DE 250W - FORNECIMENTO E INSTALACAO</v>
          </cell>
          <cell r="C6650" t="str">
            <v>UN</v>
          </cell>
          <cell r="D6650">
            <v>27.32</v>
          </cell>
          <cell r="E6650">
            <v>18.64</v>
          </cell>
        </row>
        <row r="6651">
          <cell r="A6651" t="str">
            <v>73831/006</v>
          </cell>
          <cell r="B6651" t="str">
            <v>LAMPADA MISTA DE 500W - FORNECIMENTO E INSTALACAO</v>
          </cell>
          <cell r="C6651" t="str">
            <v>UN</v>
          </cell>
          <cell r="D6651">
            <v>57.5</v>
          </cell>
          <cell r="E6651">
            <v>39.229999999999997</v>
          </cell>
        </row>
        <row r="6652">
          <cell r="A6652" t="str">
            <v>73831/007</v>
          </cell>
          <cell r="B6652" t="str">
            <v>LAMPADA DE VAPOR DE SODIO DE 150WX220V - FORNECIMENTO E INSTALACAO</v>
          </cell>
          <cell r="C6652" t="str">
            <v>UN</v>
          </cell>
          <cell r="D6652">
            <v>55.11</v>
          </cell>
          <cell r="E6652">
            <v>37.6</v>
          </cell>
        </row>
        <row r="6653">
          <cell r="A6653" t="str">
            <v>73831/008</v>
          </cell>
          <cell r="B6653" t="str">
            <v>LAMPADA DE VAPOR DE SODIO DE 250WX220V - FORNECIMENTO E INSTALACAO</v>
          </cell>
          <cell r="C6653" t="str">
            <v>UN</v>
          </cell>
          <cell r="D6653">
            <v>62.3</v>
          </cell>
          <cell r="E6653">
            <v>42.5</v>
          </cell>
        </row>
        <row r="6654">
          <cell r="A6654" t="str">
            <v>73831/009</v>
          </cell>
          <cell r="B6654" t="str">
            <v>LAMPADA DE VAPOR DE SODIO DE 400WX220V - FORNECIMENTO E INSTALACAO</v>
          </cell>
          <cell r="C6654" t="str">
            <v>UN</v>
          </cell>
          <cell r="D6654">
            <v>73.73</v>
          </cell>
          <cell r="E6654">
            <v>50.3</v>
          </cell>
        </row>
        <row r="6655">
          <cell r="A6655" t="str">
            <v>74231/001</v>
          </cell>
          <cell r="B6655" t="str">
            <v>LUMINARIA ABERTA PARA ILUMINACAO PUBLICA, PARA LAMPADA A VAPOR DE MERCURIO ATE 400W E MISTA ATE 500W, COM BRACO EM TUBO DE ACO GALV D=50MM PROJ HOR=2.500MM E PROJ VERT= 2.200MM, FORNECIMENTO E INSTALACAO</v>
          </cell>
          <cell r="C6655" t="str">
            <v>UN</v>
          </cell>
          <cell r="D6655">
            <v>142.80000000000001</v>
          </cell>
          <cell r="E6655">
            <v>97.42</v>
          </cell>
        </row>
        <row r="6656">
          <cell r="A6656" t="str">
            <v>74246/001</v>
          </cell>
          <cell r="B6656" t="str">
            <v>REFLETOR RETANGULAR FECHADO COM LAMPADA VAPOR METALICO 400 W</v>
          </cell>
          <cell r="C6656" t="str">
            <v>UN</v>
          </cell>
          <cell r="D6656">
            <v>356.94</v>
          </cell>
          <cell r="E6656">
            <v>243.51</v>
          </cell>
        </row>
        <row r="6657">
          <cell r="A6657" t="str">
            <v>83399</v>
          </cell>
          <cell r="B6657" t="str">
            <v>RELE FOTOELETRICO P/ COMANDO DE ILUMINACAO EXTERNA 220V/1000W - FORNECIMENTO E INSTALACAO</v>
          </cell>
          <cell r="C6657" t="str">
            <v>UN</v>
          </cell>
          <cell r="D6657">
            <v>45.47</v>
          </cell>
          <cell r="E6657">
            <v>31.02</v>
          </cell>
        </row>
        <row r="6658">
          <cell r="A6658" t="str">
            <v>83400</v>
          </cell>
          <cell r="B6658" t="str">
            <v>BRACO P/ ILUMINACAO DE RUAS EM TUBO ACO GALV 1" COMP = 1,20M E INCLINACAO 25GRAUS EM RELACAO AO PLANO VERTICAL P/ FIXACAO EM POSTE OU PAREDE- FORNECIMENTO E INSTALACAO</v>
          </cell>
          <cell r="C6658" t="str">
            <v>UN</v>
          </cell>
          <cell r="D6658">
            <v>99.34</v>
          </cell>
          <cell r="E6658">
            <v>67.77</v>
          </cell>
        </row>
        <row r="6659">
          <cell r="A6659" t="str">
            <v>83401</v>
          </cell>
          <cell r="B6659" t="str">
            <v>BRACO P/ ILUMINACAO DE RUAS, EM TUBO ACO GALV 3/4", COMP = 1,5M P/FIXACAO EM POSTE OU PAREDE - FORNECIMENTO E INSTALACAO</v>
          </cell>
          <cell r="C6659" t="str">
            <v>UN</v>
          </cell>
          <cell r="D6659">
            <v>191.07</v>
          </cell>
          <cell r="E6659">
            <v>130.35</v>
          </cell>
        </row>
        <row r="6660">
          <cell r="A6660" t="str">
            <v>83402</v>
          </cell>
          <cell r="B6660" t="str">
            <v>ABRACADEIRA DE FIXACAO DE BRACOS DE LUMINARIAS DE 4" - FORNECIMENTO EINSTALACAO</v>
          </cell>
          <cell r="C6660" t="str">
            <v>UN</v>
          </cell>
          <cell r="D6660">
            <v>55.01</v>
          </cell>
          <cell r="E6660">
            <v>37.53</v>
          </cell>
        </row>
        <row r="6661">
          <cell r="A6661" t="str">
            <v>83475</v>
          </cell>
          <cell r="B6661" t="str">
            <v>LUMINARIA FECHADA PARA ILUMINACAO PUBLICA COM REATOR DE PARTIDA RAPIDACOM LAMPADA A VAPOR DE MERCURIO 250W - FORNECIMENTO E INSTALACAO</v>
          </cell>
          <cell r="C6661" t="str">
            <v>UN</v>
          </cell>
          <cell r="D6661">
            <v>399.87</v>
          </cell>
          <cell r="E6661">
            <v>272.8</v>
          </cell>
        </row>
        <row r="6662">
          <cell r="A6662" t="str">
            <v>83476</v>
          </cell>
          <cell r="B6662" t="str">
            <v>LUMINARIA A PROVA DE GASES E TEMPO PARA LAMPADA INCANDESCENTE, MISTA OU VAPOR DE MERCURIO C/ LAMPADA INCANDESCENTE DE 100W</v>
          </cell>
          <cell r="C6662" t="str">
            <v>UN</v>
          </cell>
          <cell r="D6662">
            <v>132.19</v>
          </cell>
          <cell r="E6662">
            <v>90.18</v>
          </cell>
        </row>
        <row r="6663">
          <cell r="A6663" t="str">
            <v>83477</v>
          </cell>
          <cell r="B6663" t="str">
            <v>LUMINARIA A PROVA DE GASES E TEMPO PARA LAMPADA INCANDESCENTE, MISTA OU VAPOR DE MERCURIO C/ LAMPADA INCANDESCENTE DE 200W</v>
          </cell>
          <cell r="C6663" t="str">
            <v>UN</v>
          </cell>
          <cell r="D6663">
            <v>165.21</v>
          </cell>
          <cell r="E6663">
            <v>112.71</v>
          </cell>
        </row>
        <row r="6664">
          <cell r="A6664" t="str">
            <v>83478</v>
          </cell>
          <cell r="B6664" t="str">
            <v>LUMINARIA FECHADA PARA ILUMINACAO PUBLICA - LAMPADAS DE 250/500W - FORNECIMENTO E INSTALACAO (EXCLUINDO LAMPADAS)</v>
          </cell>
          <cell r="C6664" t="str">
            <v>UN</v>
          </cell>
          <cell r="D6664">
            <v>281.18</v>
          </cell>
          <cell r="E6664">
            <v>191.83</v>
          </cell>
        </row>
        <row r="6665">
          <cell r="A6665" t="str">
            <v>83479</v>
          </cell>
          <cell r="B6665" t="str">
            <v>LUMINARIA ESTANQUE - PROTECAO CONTRA AGUA, POEIRA OU IMPACTOS - TIPO AQUATIC PIAL OU EQUIVALENTE</v>
          </cell>
          <cell r="C6665" t="str">
            <v>UN</v>
          </cell>
          <cell r="D6665">
            <v>179.68</v>
          </cell>
          <cell r="E6665">
            <v>122.58</v>
          </cell>
        </row>
        <row r="6666">
          <cell r="A6666" t="str">
            <v>83480</v>
          </cell>
          <cell r="B6666" t="str">
            <v>REATOR PARA LAMPADA VAPOR DE MERCURIO 125W  USO EXTERNO</v>
          </cell>
          <cell r="C6666" t="str">
            <v>UN</v>
          </cell>
          <cell r="D6666">
            <v>87.79</v>
          </cell>
          <cell r="E6666">
            <v>59.89</v>
          </cell>
        </row>
        <row r="6667">
          <cell r="A6667" t="str">
            <v>83481</v>
          </cell>
          <cell r="B6667" t="str">
            <v>REATOR PARA LAMPADA VAPOR DE MERCURIO 250W USO EXTERNO</v>
          </cell>
          <cell r="C6667" t="str">
            <v>UN</v>
          </cell>
          <cell r="D6667">
            <v>98.99</v>
          </cell>
          <cell r="E6667">
            <v>67.53</v>
          </cell>
        </row>
        <row r="6668">
          <cell r="A6668" t="str">
            <v>84225</v>
          </cell>
          <cell r="B6668" t="str">
            <v>PROJETOR P/ FACHADA A PROVA DE TEMPO P/ LAMPADA INCANDESCENTE OU VAPORMERCURIO - FORNECIMENTO E INSTALACAO</v>
          </cell>
          <cell r="C6668" t="str">
            <v>UN</v>
          </cell>
          <cell r="D6668">
            <v>147.75</v>
          </cell>
          <cell r="E6668">
            <v>100.8</v>
          </cell>
        </row>
        <row r="6669">
          <cell r="A6669" t="str">
            <v>73857/001</v>
          </cell>
          <cell r="B6669" t="str">
            <v>TRANSFORMADOR DISTRIBUICAO 75KVA TRIFASICO 60HZ CLASSE 15KV IMERSO EMÓLEO MINERAL FORNECIMENTO E INSTALACAO</v>
          </cell>
          <cell r="C6669" t="str">
            <v>UN</v>
          </cell>
          <cell r="D6669">
            <v>9398.84</v>
          </cell>
          <cell r="E6669">
            <v>6412.09</v>
          </cell>
        </row>
        <row r="6670">
          <cell r="A6670" t="str">
            <v>73857/002</v>
          </cell>
          <cell r="B6670" t="str">
            <v>TRANSFORMADOR DISTRIBUICAO 112,5KVA TRIFASICO 60HZ CLASSE 15KV IMERSOEM ÓLEO MINERAL FORNECIMENTO E INSTALACAO</v>
          </cell>
          <cell r="C6670" t="str">
            <v>UN</v>
          </cell>
          <cell r="D6670">
            <v>12134.61</v>
          </cell>
          <cell r="E6670">
            <v>8278.49</v>
          </cell>
        </row>
        <row r="6671">
          <cell r="A6671" t="str">
            <v>73857/003</v>
          </cell>
          <cell r="B6671" t="str">
            <v>TRANSFORMADOR DISTRIBUICAO 150KVA TRIFASICO 60HZ CLASSE 15KV IMERSO EM ÓLEO MINERAL FORNECIMENTO E INSTALACAO</v>
          </cell>
          <cell r="C6671" t="str">
            <v>UN</v>
          </cell>
          <cell r="D6671">
            <v>14085.09</v>
          </cell>
          <cell r="E6671">
            <v>9609.15</v>
          </cell>
        </row>
        <row r="6672">
          <cell r="A6672" t="str">
            <v>73857/004</v>
          </cell>
          <cell r="B6672" t="str">
            <v>TRANSFORMADOR DISTRIBUICAO 225KVA TRIFASICO 60HZ CLASSE 15KV IMERSO EM ÓLEO MINERAL FORNECIMENTO E INSTALACAO</v>
          </cell>
          <cell r="C6672" t="str">
            <v>UN</v>
          </cell>
          <cell r="D6672">
            <v>20238.11</v>
          </cell>
          <cell r="E6672">
            <v>13806.87</v>
          </cell>
        </row>
        <row r="6673">
          <cell r="A6673" t="str">
            <v>73857/005</v>
          </cell>
          <cell r="B6673" t="str">
            <v>TRANSFORMADOR DISTRIBUICAO 300KVA TRIFASICO 60HZ CLASSE 15KV IMERSO EM ÓLEO MINERAL FORNECIMENTO E INSTALACAO</v>
          </cell>
          <cell r="C6673" t="str">
            <v>UN</v>
          </cell>
          <cell r="D6673">
            <v>24903.97</v>
          </cell>
          <cell r="E6673">
            <v>16990.02</v>
          </cell>
        </row>
        <row r="6674">
          <cell r="A6674" t="str">
            <v>73857/006</v>
          </cell>
          <cell r="B6674" t="str">
            <v>TRANSFORMADOR DISTRIBUICAO 500KVA TRIFASICO 60HZ CLASSE 15KV IMERSO EM ÓLEO MINERAL FORNECIMENTO E INSTALACAO</v>
          </cell>
          <cell r="C6674" t="str">
            <v>UN</v>
          </cell>
          <cell r="D6674">
            <v>37233.08</v>
          </cell>
          <cell r="E6674">
            <v>25401.200000000001</v>
          </cell>
        </row>
        <row r="6675">
          <cell r="A6675" t="str">
            <v>73857/007</v>
          </cell>
          <cell r="B6675" t="str">
            <v>TRANSFORMADOR DISTRIBUICAO 30KVA TRIFASICO 60HZ CLASSE 15KV IMERSO EMÓLEO MINERAL FORNECIMENTO E INSTALACAO</v>
          </cell>
          <cell r="C6675" t="str">
            <v>UN</v>
          </cell>
          <cell r="D6675">
            <v>6282.65</v>
          </cell>
          <cell r="E6675">
            <v>4286.16</v>
          </cell>
        </row>
        <row r="6676">
          <cell r="A6676" t="str">
            <v>73857/008</v>
          </cell>
          <cell r="B6676" t="str">
            <v>TRANSFORMADOR DISTRIBUICAO 45KVA TRIFASICO 60HZ CLASSE 15KV IMERSO EMÓLEO MINERAL FORNECIMENTO E INSTALACAO</v>
          </cell>
          <cell r="C6676" t="str">
            <v>UN</v>
          </cell>
          <cell r="D6676">
            <v>7332.75</v>
          </cell>
          <cell r="E6676">
            <v>5002.5600000000004</v>
          </cell>
        </row>
        <row r="6677">
          <cell r="A6677" t="str">
            <v>73857/009</v>
          </cell>
          <cell r="B6677" t="str">
            <v>TRANSFORMADOR DISTRIBUICAO 750KVA TRIFASICO 60HZ CLASSE 15KV IMERSO EM ÓLEO MINERAL FORNECIMENTO E INSTALACAO</v>
          </cell>
          <cell r="C6677" t="str">
            <v>UN</v>
          </cell>
          <cell r="D6677">
            <v>65789.149999999994</v>
          </cell>
          <cell r="E6677">
            <v>44882.76</v>
          </cell>
        </row>
        <row r="6678">
          <cell r="A6678" t="str">
            <v>73857/010</v>
          </cell>
          <cell r="B6678" t="str">
            <v>TRANSFORMADOR DISTRIBUICAO 1000KVA TRIFASICO 60HZ CLASSE 15KV IMERSOEM ÓLEO MINERAL FORNECIMENTO E INSTALACAO</v>
          </cell>
          <cell r="C6678" t="str">
            <v>UN</v>
          </cell>
          <cell r="D6678">
            <v>97159.47</v>
          </cell>
          <cell r="E6678">
            <v>66284.259999999995</v>
          </cell>
        </row>
        <row r="6679">
          <cell r="A6679" t="str">
            <v>74027/001</v>
          </cell>
          <cell r="B6679" t="str">
            <v>GRUPO GERADOR 150/170 KVA MOTOR DIESEL - DEPRECIACAO</v>
          </cell>
          <cell r="C6679" t="str">
            <v>H</v>
          </cell>
          <cell r="D6679">
            <v>8.0299999999999994</v>
          </cell>
          <cell r="E6679">
            <v>5.48</v>
          </cell>
        </row>
        <row r="6680">
          <cell r="A6680" t="str">
            <v>74027/002</v>
          </cell>
          <cell r="B6680" t="str">
            <v>GRUPO GERADOR 150/170 KVA MOTOR DIESEL - JUROS</v>
          </cell>
          <cell r="C6680" t="str">
            <v>H</v>
          </cell>
          <cell r="D6680">
            <v>3.02</v>
          </cell>
          <cell r="E6680">
            <v>2.06</v>
          </cell>
        </row>
        <row r="6681">
          <cell r="A6681" t="str">
            <v>74027/003</v>
          </cell>
          <cell r="B6681" t="str">
            <v>GRUPO GERADOR 150/170 KVA MOTOR DIESEL - MANUTENCAO</v>
          </cell>
          <cell r="C6681" t="str">
            <v>H</v>
          </cell>
          <cell r="D6681">
            <v>4.0199999999999996</v>
          </cell>
          <cell r="E6681">
            <v>2.74</v>
          </cell>
        </row>
        <row r="6682">
          <cell r="A6682" t="str">
            <v>74027/004</v>
          </cell>
          <cell r="B6682" t="str">
            <v>GRUPO GERADOR 150/170 KVA MOTOR DIESEL - MATERIAL NA OPERACAO</v>
          </cell>
          <cell r="C6682" t="str">
            <v>H</v>
          </cell>
          <cell r="D6682">
            <v>126.32</v>
          </cell>
          <cell r="E6682">
            <v>86.18</v>
          </cell>
        </row>
        <row r="6683">
          <cell r="A6683" t="str">
            <v>74027/005</v>
          </cell>
          <cell r="B6683" t="str">
            <v>GRUPO GERADOR 150/170 KVA MOTOR DIESEL - UTILIZACAO OPERATIVA</v>
          </cell>
          <cell r="C6683" t="str">
            <v>CHP</v>
          </cell>
          <cell r="D6683">
            <v>141.41999999999999</v>
          </cell>
          <cell r="E6683">
            <v>96.48</v>
          </cell>
        </row>
        <row r="6684">
          <cell r="A6684" t="str">
            <v>74028/001</v>
          </cell>
          <cell r="B6684" t="str">
            <v>GRUPO GERADOR 40 KVA MOTOR DIESEL - DEPRECIACAO E JUROS</v>
          </cell>
          <cell r="C6684" t="str">
            <v>H</v>
          </cell>
          <cell r="D6684">
            <v>3.97</v>
          </cell>
          <cell r="E6684">
            <v>2.71</v>
          </cell>
        </row>
        <row r="6685">
          <cell r="A6685" t="str">
            <v>74028/002</v>
          </cell>
          <cell r="B6685" t="str">
            <v>GRUPO GERADOR 40 KVA MOTOR DIESEL - MANUTENCAO</v>
          </cell>
          <cell r="C6685" t="str">
            <v>H</v>
          </cell>
          <cell r="D6685">
            <v>1.41</v>
          </cell>
          <cell r="E6685">
            <v>0.96</v>
          </cell>
        </row>
        <row r="6686">
          <cell r="A6686" t="str">
            <v>74028/003</v>
          </cell>
          <cell r="B6686" t="str">
            <v>GRUPO GERADOR 40 KVA MOTOR DIESEL - MATERIAL NA OPERACAO</v>
          </cell>
          <cell r="C6686" t="str">
            <v>H</v>
          </cell>
          <cell r="D6686">
            <v>41.35</v>
          </cell>
          <cell r="E6686">
            <v>28.21</v>
          </cell>
        </row>
        <row r="6687">
          <cell r="A6687" t="str">
            <v>74028/004</v>
          </cell>
          <cell r="B6687" t="str">
            <v>GRUPO GERADOR 40 KVA MOTOR DIESEL - UTILIZACAO OPERATIVA</v>
          </cell>
          <cell r="C6687" t="str">
            <v>CHP</v>
          </cell>
          <cell r="D6687">
            <v>46.74</v>
          </cell>
          <cell r="E6687">
            <v>31.89</v>
          </cell>
        </row>
        <row r="6688">
          <cell r="A6688" t="str">
            <v>8260</v>
          </cell>
          <cell r="B6688" t="str">
            <v>INSTALACAO PARA-RAIOS P/RESERVATORIO</v>
          </cell>
          <cell r="C6688" t="str">
            <v>UN</v>
          </cell>
          <cell r="D6688">
            <v>3440.23</v>
          </cell>
          <cell r="E6688">
            <v>2347</v>
          </cell>
        </row>
        <row r="6689">
          <cell r="A6689" t="str">
            <v>68069</v>
          </cell>
          <cell r="B6689" t="str">
            <v>HASTE COPPERWELD 5/8 X 3,0M COM CONECTOR</v>
          </cell>
          <cell r="C6689" t="str">
            <v>UN</v>
          </cell>
          <cell r="D6689">
            <v>55.03</v>
          </cell>
          <cell r="E6689">
            <v>37.54</v>
          </cell>
        </row>
        <row r="6690">
          <cell r="A6690" t="str">
            <v>68070</v>
          </cell>
          <cell r="B6690" t="str">
            <v>PARA-RAIOS TIPO FRANKLIN - CABO E SUPORTE ISOLADOR</v>
          </cell>
          <cell r="C6690" t="str">
            <v>M</v>
          </cell>
          <cell r="D6690">
            <v>57.99</v>
          </cell>
          <cell r="E6690">
            <v>39.56</v>
          </cell>
        </row>
        <row r="6691">
          <cell r="A6691" t="str">
            <v>72315</v>
          </cell>
          <cell r="B6691" t="str">
            <v>TERMINAL AEREO EM ACO GALVANIZADO COM BASE DE FIXACAO H = 30CM</v>
          </cell>
          <cell r="C6691" t="str">
            <v>UN</v>
          </cell>
          <cell r="D6691">
            <v>33.450000000000003</v>
          </cell>
          <cell r="E6691">
            <v>22.82</v>
          </cell>
        </row>
        <row r="6692">
          <cell r="A6692" t="str">
            <v>72927</v>
          </cell>
          <cell r="B6692" t="str">
            <v>CORDOALHA DE COBRE NU, INCLUSIVE ISOLADORES - 16,00 MM2 - FORNECIMENTOE INSTALACAO</v>
          </cell>
          <cell r="C6692" t="str">
            <v>M</v>
          </cell>
          <cell r="D6692">
            <v>36.28</v>
          </cell>
          <cell r="E6692">
            <v>24.75</v>
          </cell>
        </row>
        <row r="6693">
          <cell r="A6693" t="str">
            <v>72928</v>
          </cell>
          <cell r="B6693" t="str">
            <v>CORDOALHA DE COBRE NU, INCLUSIVE ISOLADORES - 25,00 MM2 - FORNECIMENTOE INSTALACAO</v>
          </cell>
          <cell r="C6693" t="str">
            <v>M</v>
          </cell>
          <cell r="D6693">
            <v>41.42</v>
          </cell>
          <cell r="E6693">
            <v>28.26</v>
          </cell>
        </row>
        <row r="6694">
          <cell r="A6694" t="str">
            <v>72929</v>
          </cell>
          <cell r="B6694" t="str">
            <v>CORDOALHA DE COBRE NU, INCLUSIVE ISOLADORES - 35,00 MM2 - FORNECIMENTOE INSTALACAO</v>
          </cell>
          <cell r="C6694" t="str">
            <v>M</v>
          </cell>
          <cell r="D6694">
            <v>48.08</v>
          </cell>
          <cell r="E6694">
            <v>32.799999999999997</v>
          </cell>
        </row>
        <row r="6695">
          <cell r="A6695" t="str">
            <v>72930</v>
          </cell>
          <cell r="B6695" t="str">
            <v>CORDOALHA DE COBRE NU, INCLUSIVE ISOLADORES - 50,00 MM2 - FORNECIMENTOE INSTALACAO</v>
          </cell>
          <cell r="C6695" t="str">
            <v>M</v>
          </cell>
          <cell r="D6695">
            <v>59.15</v>
          </cell>
          <cell r="E6695">
            <v>40.35</v>
          </cell>
        </row>
        <row r="6696">
          <cell r="A6696" t="str">
            <v>72931</v>
          </cell>
          <cell r="B6696" t="str">
            <v>CORDOALHA DE COBRE NU, INCLUSIVE ISOLADORES - 70,00 MM2 - FORNECIMENTOE INSTALACAO</v>
          </cell>
          <cell r="C6696" t="str">
            <v>M</v>
          </cell>
          <cell r="D6696">
            <v>70.900000000000006</v>
          </cell>
          <cell r="E6696">
            <v>48.37</v>
          </cell>
        </row>
        <row r="6697">
          <cell r="A6697" t="str">
            <v>72932</v>
          </cell>
          <cell r="B6697" t="str">
            <v>CORDOALHA DE COBRE NU, INCLUSIVE ISOLADORES - 95,00 MM2 - FORNECIMENTOE INSTALACAO</v>
          </cell>
          <cell r="C6697" t="str">
            <v>M</v>
          </cell>
          <cell r="D6697">
            <v>86.64</v>
          </cell>
          <cell r="E6697">
            <v>59.11</v>
          </cell>
        </row>
        <row r="6698">
          <cell r="A6698" t="str">
            <v>83483</v>
          </cell>
          <cell r="B6698" t="str">
            <v>HASTE DE TERRA CANTONEIRA GALVANIZADA L=2,00M COM CONEXOES</v>
          </cell>
          <cell r="C6698" t="str">
            <v>UN</v>
          </cell>
          <cell r="D6698">
            <v>67.37</v>
          </cell>
          <cell r="E6698">
            <v>45.96</v>
          </cell>
        </row>
        <row r="6699">
          <cell r="A6699" t="str">
            <v>83484</v>
          </cell>
          <cell r="B6699" t="str">
            <v>HASTE COPERWELD 3/4" X 3,00M COM CONECTOR</v>
          </cell>
          <cell r="C6699" t="str">
            <v>UN</v>
          </cell>
          <cell r="D6699">
            <v>74.010000000000005</v>
          </cell>
          <cell r="E6699">
            <v>50.49</v>
          </cell>
        </row>
        <row r="6700">
          <cell r="A6700" t="str">
            <v>83485</v>
          </cell>
          <cell r="B6700" t="str">
            <v>HASTE COPERWELD 3/8" X 3,00M COM CONECTOR</v>
          </cell>
          <cell r="C6700" t="str">
            <v>UN</v>
          </cell>
          <cell r="D6700">
            <v>48.55</v>
          </cell>
          <cell r="E6700">
            <v>33.119999999999997</v>
          </cell>
        </row>
        <row r="6701">
          <cell r="A6701" t="str">
            <v>83638</v>
          </cell>
          <cell r="B6701" t="str">
            <v>MASTRO SIMPLES DE FERRO GALVANIZADO P/ PARA-RAIOS H=3,00M INCLUINDO BASE - FORNECIMENTO E INSTALACAO</v>
          </cell>
          <cell r="C6701" t="str">
            <v>UN</v>
          </cell>
          <cell r="D6701">
            <v>526.6</v>
          </cell>
          <cell r="E6701">
            <v>359.26</v>
          </cell>
        </row>
        <row r="6702">
          <cell r="A6702" t="str">
            <v>83641</v>
          </cell>
          <cell r="B6702" t="str">
            <v>PARA-RAIO TP VALVULA 15KV/5KA - FORNECIMENTO E INSTALACAO</v>
          </cell>
          <cell r="C6702" t="str">
            <v>UN</v>
          </cell>
          <cell r="D6702">
            <v>589.75</v>
          </cell>
          <cell r="E6702">
            <v>402.34</v>
          </cell>
        </row>
        <row r="6703">
          <cell r="A6703" t="str">
            <v>9535</v>
          </cell>
          <cell r="B6703" t="str">
            <v>CHUVEIRO ELETRICO COMUM CORPO PLASTICO TIPO DUCHA, FORNECIMENTO E INSTALACAO</v>
          </cell>
          <cell r="C6703" t="str">
            <v>UN</v>
          </cell>
          <cell r="D6703">
            <v>76.34</v>
          </cell>
          <cell r="E6703">
            <v>52.08</v>
          </cell>
        </row>
        <row r="6704">
          <cell r="A6704" t="str">
            <v>72322</v>
          </cell>
          <cell r="B6704" t="str">
            <v>CHAVE SECCIONADORA TRIPOLAR, ABERTURA SOB CARGA, COM FUSÍVEIS NH - 100A/250V - FORNECIMENTO E INSTALACAO</v>
          </cell>
          <cell r="C6704" t="str">
            <v>UN</v>
          </cell>
          <cell r="D6704">
            <v>442.72</v>
          </cell>
          <cell r="E6704">
            <v>302.02999999999997</v>
          </cell>
        </row>
        <row r="6705">
          <cell r="A6705" t="str">
            <v>72326</v>
          </cell>
          <cell r="B6705" t="str">
            <v>CHAVE SECCIONADORA TRIPOLAR, ABERTURA SOB CARGA, COM FUSÍVEIS NH - 200A/250V</v>
          </cell>
          <cell r="C6705" t="str">
            <v>UN</v>
          </cell>
          <cell r="D6705">
            <v>574.37</v>
          </cell>
          <cell r="E6705">
            <v>391.85</v>
          </cell>
        </row>
        <row r="6706">
          <cell r="A6706" t="str">
            <v>72327</v>
          </cell>
          <cell r="B6706" t="str">
            <v>FUSÍVEL TIPO "DIAZED", TIPO RÁPIDO OU RETARDADO - 2/25A - FORNECIMENTOE INSTALACAO</v>
          </cell>
          <cell r="C6706" t="str">
            <v>UN</v>
          </cell>
          <cell r="D6706">
            <v>6.39</v>
          </cell>
          <cell r="E6706">
            <v>4.3600000000000003</v>
          </cell>
        </row>
        <row r="6707">
          <cell r="A6707" t="str">
            <v>72328</v>
          </cell>
          <cell r="B6707" t="str">
            <v>FUSÍVEL TIPO "DIAZED", TIPO RÁPIDO OU RETARDADO - 35/63A - FORNECIMENTO E INSTALACAO</v>
          </cell>
          <cell r="C6707" t="str">
            <v>UN</v>
          </cell>
          <cell r="D6707">
            <v>7.72</v>
          </cell>
          <cell r="E6707">
            <v>5.27</v>
          </cell>
        </row>
        <row r="6708">
          <cell r="A6708" t="str">
            <v>72330</v>
          </cell>
          <cell r="B6708" t="str">
            <v>FUSÍVEL TIPO NH 200A - TAMANHO 01 - FORNECIMENTO E INSTALACAO</v>
          </cell>
          <cell r="C6708" t="str">
            <v>UN</v>
          </cell>
          <cell r="D6708">
            <v>36.6</v>
          </cell>
          <cell r="E6708">
            <v>24.97</v>
          </cell>
        </row>
        <row r="6709">
          <cell r="A6709" t="str">
            <v>73780/001</v>
          </cell>
          <cell r="B6709" t="str">
            <v>CHAVE FUSIVEL UNIPOLAR, 15KV - 100A, EQUIPADA COM COMANDO PARA HASTE DE MANOBRA . FORNECIMENTO E INSTALAÇÃO.</v>
          </cell>
          <cell r="C6709" t="str">
            <v>UN</v>
          </cell>
          <cell r="D6709">
            <v>389.68</v>
          </cell>
          <cell r="E6709">
            <v>265.85000000000002</v>
          </cell>
        </row>
        <row r="6710">
          <cell r="A6710" t="str">
            <v>73780/002</v>
          </cell>
          <cell r="B6710" t="str">
            <v>CHAVE BLINDADA TRIPOLAR 250V, 30A - FORNECIMENTO E INSTALACAO</v>
          </cell>
          <cell r="C6710" t="str">
            <v>UN</v>
          </cell>
          <cell r="D6710">
            <v>245.46</v>
          </cell>
          <cell r="E6710">
            <v>167.46</v>
          </cell>
        </row>
        <row r="6711">
          <cell r="A6711" t="str">
            <v>73780/003</v>
          </cell>
          <cell r="B6711" t="str">
            <v>CHAVE BLINDADA TRIPOLAR 250V, 60A - FORNECIMENTO E INSTALACAO</v>
          </cell>
          <cell r="C6711" t="str">
            <v>UN</v>
          </cell>
          <cell r="D6711">
            <v>391.66</v>
          </cell>
          <cell r="E6711">
            <v>267.2</v>
          </cell>
        </row>
        <row r="6712">
          <cell r="A6712" t="str">
            <v>73780/004</v>
          </cell>
          <cell r="B6712" t="str">
            <v>CHAVE BLINDADA TRIPOLAR 250V, 100A - FORNECIMENTO E INSTALACAO</v>
          </cell>
          <cell r="C6712" t="str">
            <v>UN</v>
          </cell>
          <cell r="D6712">
            <v>882.35</v>
          </cell>
          <cell r="E6712">
            <v>601.96</v>
          </cell>
        </row>
        <row r="6713">
          <cell r="A6713" t="str">
            <v>83482</v>
          </cell>
          <cell r="B6713" t="str">
            <v>FUSIVEL TIPO NH 250A - TAMANHO 00 - FORNECIMENTO E INSTALACAO</v>
          </cell>
          <cell r="C6713" t="str">
            <v>UN</v>
          </cell>
          <cell r="D6713">
            <v>19.829999999999998</v>
          </cell>
          <cell r="E6713">
            <v>13.53</v>
          </cell>
        </row>
        <row r="6714">
          <cell r="A6714" t="str">
            <v>83487</v>
          </cell>
          <cell r="B6714" t="str">
            <v>BASE PARA FUSIVEL (PORTA-FUSIVEL) NH 01 250A</v>
          </cell>
          <cell r="C6714" t="str">
            <v>UN</v>
          </cell>
          <cell r="D6714">
            <v>98.14</v>
          </cell>
          <cell r="E6714">
            <v>66.95</v>
          </cell>
        </row>
        <row r="6715">
          <cell r="A6715" t="str">
            <v>83488</v>
          </cell>
          <cell r="B6715" t="str">
            <v>SECCIONADOR TRIPOLAR 15KV/400A ACIONAM SIMULT VARA MANOBRA (MANOBRA) -FORNECIMENTO E INSTALACAO</v>
          </cell>
          <cell r="C6715" t="str">
            <v>UN</v>
          </cell>
          <cell r="D6715">
            <v>2818.16</v>
          </cell>
          <cell r="E6715">
            <v>1922.61</v>
          </cell>
        </row>
        <row r="6716">
          <cell r="A6716" t="str">
            <v>83489</v>
          </cell>
          <cell r="B6716" t="str">
            <v>SECCIONADOR TRIPOLAR 15KV/400A ACIONAM SIMULT PUNHO MANOBRA (COMANDO)- FORNECIMENTO E INSTALACAO</v>
          </cell>
          <cell r="C6716" t="str">
            <v>UN</v>
          </cell>
          <cell r="D6716">
            <v>3063.27</v>
          </cell>
          <cell r="E6716">
            <v>2089.83</v>
          </cell>
        </row>
        <row r="6717">
          <cell r="A6717" t="str">
            <v>83490</v>
          </cell>
          <cell r="B6717" t="str">
            <v>CHAVE FACA TRIPOLAR BLINDADA 250V/30A - FORNECIMENTO E INSTALACAO</v>
          </cell>
          <cell r="C6717" t="str">
            <v>UN</v>
          </cell>
          <cell r="D6717">
            <v>242.71</v>
          </cell>
          <cell r="E6717">
            <v>165.58</v>
          </cell>
        </row>
        <row r="6718">
          <cell r="A6718" t="str">
            <v>83491</v>
          </cell>
          <cell r="B6718" t="str">
            <v>CHAVE GUARDA MOTOR TRIFASICO 5CV/220V C/ CHAVE MAGNETICA - FORNECIMENTO E INSTALACAO</v>
          </cell>
          <cell r="C6718" t="str">
            <v>UN</v>
          </cell>
          <cell r="D6718">
            <v>957.31</v>
          </cell>
          <cell r="E6718">
            <v>653.1</v>
          </cell>
        </row>
        <row r="6719">
          <cell r="A6719" t="str">
            <v>83492</v>
          </cell>
          <cell r="B6719" t="str">
            <v>CHAVE GUARDA MOTOR TRIFISICA 10CV/220V C/ CHAVE MAGNETICA - FORNECIMENTO E INSTALACAO</v>
          </cell>
          <cell r="C6719" t="str">
            <v>UN</v>
          </cell>
          <cell r="D6719">
            <v>930.09</v>
          </cell>
          <cell r="E6719">
            <v>634.53</v>
          </cell>
        </row>
        <row r="6720">
          <cell r="A6720" t="str">
            <v>83493</v>
          </cell>
          <cell r="B6720" t="str">
            <v>FUSIVEL TIPO NH 250A - TAMANHO 01 - FORNECIMENTO E INSTALACAO</v>
          </cell>
          <cell r="C6720" t="str">
            <v>UN</v>
          </cell>
          <cell r="D6720">
            <v>36.6</v>
          </cell>
          <cell r="E6720">
            <v>24.97</v>
          </cell>
        </row>
        <row r="6721">
          <cell r="A6721" t="str">
            <v>85195</v>
          </cell>
          <cell r="B6721" t="str">
            <v>CHAVE DE BOIA AUTOMÁTICA</v>
          </cell>
          <cell r="C6721" t="str">
            <v>UN</v>
          </cell>
          <cell r="D6721">
            <v>83.58</v>
          </cell>
          <cell r="E6721">
            <v>57.02</v>
          </cell>
        </row>
        <row r="6722">
          <cell r="A6722" t="str">
            <v>88547</v>
          </cell>
          <cell r="B6722" t="str">
            <v>CHAVE DE BOIA AUTOMÁTICA SUPERIOR 10A/250V - FORNECIMENTO E INSTALACAO</v>
          </cell>
          <cell r="C6722" t="str">
            <v>UN</v>
          </cell>
          <cell r="D6722">
            <v>85.43</v>
          </cell>
          <cell r="E6722">
            <v>58.28</v>
          </cell>
        </row>
        <row r="6723">
          <cell r="A6723" t="str">
            <v>72283</v>
          </cell>
          <cell r="B6723" t="str">
            <v>ABRIGO PARA HIDRANTE, 75X45X17CM, COM REGISTRO GLOBO ANGULAR 45º 2.1/2", ADAPTADOR STORZ 2.1/2", MANGUEIRA DE INCÊNDIO 15M, REDUÇÃO 2.1/2X1.1/2" E ESGUICHO EM LATÃO 1.1/2" - FORNECIMENTO E INSTALAÇÃO</v>
          </cell>
          <cell r="C6723" t="str">
            <v>UN</v>
          </cell>
          <cell r="D6723">
            <v>1212.3900000000001</v>
          </cell>
          <cell r="E6723">
            <v>827.12</v>
          </cell>
        </row>
        <row r="6724">
          <cell r="A6724" t="str">
            <v>72284</v>
          </cell>
          <cell r="B6724" t="str">
            <v>ABRIGO PARA HIDRANTE, 90X60X17CM, COM REGISTRO GLOBO ANGULAR 45º 2.1/2", ADAPTADOR STORZ 2.1/2", MANGUEIRA DE INCÊNDIO 20M, REDUÇÃO 2.1/2X1.1/2" E ESGUICHO EM LATÃO 1.1/2" - FORNECIMENTO E INSTALAÇÃO</v>
          </cell>
          <cell r="C6724" t="str">
            <v>UN</v>
          </cell>
          <cell r="D6724">
            <v>1386.05</v>
          </cell>
          <cell r="E6724">
            <v>945.59</v>
          </cell>
        </row>
        <row r="6725">
          <cell r="A6725" t="str">
            <v>72287</v>
          </cell>
          <cell r="B6725" t="str">
            <v>CAIXA DE INCÊNDIO 45X75X17CM - FORNECIMENTO E INSTALAÇÃO</v>
          </cell>
          <cell r="C6725" t="str">
            <v>UN</v>
          </cell>
          <cell r="D6725">
            <v>267.22000000000003</v>
          </cell>
          <cell r="E6725">
            <v>182.3</v>
          </cell>
        </row>
        <row r="6726">
          <cell r="A6726" t="str">
            <v>72288</v>
          </cell>
          <cell r="B6726" t="str">
            <v>CAIXA DE INCÊNDIO 60X75X17CM - FORNECIMENTO E INSTALAÇÃO</v>
          </cell>
          <cell r="C6726" t="str">
            <v>UN</v>
          </cell>
          <cell r="D6726">
            <v>334</v>
          </cell>
          <cell r="E6726">
            <v>227.86</v>
          </cell>
        </row>
        <row r="6727">
          <cell r="A6727" t="str">
            <v>72553</v>
          </cell>
          <cell r="B6727" t="str">
            <v>EXTINTOR DE PQS 4KG - FORNECIMENTO E INSTALACAO</v>
          </cell>
          <cell r="C6727" t="str">
            <v>UN</v>
          </cell>
          <cell r="D6727">
            <v>258.82</v>
          </cell>
          <cell r="E6727">
            <v>176.57</v>
          </cell>
        </row>
        <row r="6728">
          <cell r="A6728" t="str">
            <v>72554</v>
          </cell>
          <cell r="B6728" t="str">
            <v>EXTINTOR DE CO2 6KG - FORNECIMENTO E INSTALACAO</v>
          </cell>
          <cell r="C6728" t="str">
            <v>UN</v>
          </cell>
          <cell r="D6728">
            <v>890.24</v>
          </cell>
          <cell r="E6728">
            <v>607.34</v>
          </cell>
        </row>
        <row r="6729">
          <cell r="A6729" t="str">
            <v>73775/001</v>
          </cell>
          <cell r="B6729" t="str">
            <v>EXTINTOR INCENDIO TP PO QUIMICO 4KG FORNECIMENTO E COLOCACAO</v>
          </cell>
          <cell r="C6729" t="str">
            <v>UN</v>
          </cell>
          <cell r="D6729">
            <v>265.38</v>
          </cell>
          <cell r="E6729">
            <v>181.05</v>
          </cell>
        </row>
        <row r="6730">
          <cell r="A6730" t="str">
            <v>73775/002</v>
          </cell>
          <cell r="B6730" t="str">
            <v>EXTINTOR INCENDIO AGUA-PRESSURIZADA 10L INCL SUPORTE PAREDE CARGACOMPLETA FORNECIMENTO E COLOCACAO</v>
          </cell>
          <cell r="C6730" t="str">
            <v>UN</v>
          </cell>
          <cell r="D6730">
            <v>273.83999999999997</v>
          </cell>
          <cell r="E6730">
            <v>186.82</v>
          </cell>
        </row>
        <row r="6731">
          <cell r="A6731" t="str">
            <v>83633</v>
          </cell>
          <cell r="B6731" t="str">
            <v>HIDRANTE SUBTERRANEO FERRO FUNDIDO C/ CURVA LONGA E CAIXA DN=75MM</v>
          </cell>
          <cell r="C6731" t="str">
            <v>UN</v>
          </cell>
          <cell r="D6731">
            <v>3654.3</v>
          </cell>
          <cell r="E6731">
            <v>2493.04</v>
          </cell>
        </row>
        <row r="6732">
          <cell r="A6732" t="str">
            <v>83634</v>
          </cell>
          <cell r="B6732" t="str">
            <v>EXTINTOR INCENDIO TP GAS CARBONICO 4KG COMPLETO - FORNECIMENTO E INSTA</v>
          </cell>
          <cell r="C6732" t="str">
            <v>UN</v>
          </cell>
          <cell r="D6732">
            <v>829.16</v>
          </cell>
          <cell r="E6732">
            <v>565.66999999999996</v>
          </cell>
        </row>
        <row r="6733">
          <cell r="A6733" t="str">
            <v>83635</v>
          </cell>
          <cell r="B6733" t="str">
            <v>EXTINTOR INCENDIO TP PO QUIMICO 6KG - FORNECIMENTO E INSTALACAO</v>
          </cell>
          <cell r="C6733" t="str">
            <v>UN</v>
          </cell>
          <cell r="D6733">
            <v>310.49</v>
          </cell>
          <cell r="E6733">
            <v>211.82</v>
          </cell>
        </row>
        <row r="6734">
          <cell r="A6734" t="str">
            <v>72337</v>
          </cell>
          <cell r="B6734" t="str">
            <v>TOMADA PARA TELEFONE DE 4 POLOS PADRAO TELEBRAS - FORNECIMENTO E INSTALACAO</v>
          </cell>
          <cell r="C6734" t="str">
            <v>UN</v>
          </cell>
          <cell r="D6734">
            <v>23.45</v>
          </cell>
          <cell r="E6734">
            <v>16</v>
          </cell>
        </row>
        <row r="6735">
          <cell r="A6735" t="str">
            <v>73688</v>
          </cell>
          <cell r="B6735" t="str">
            <v>CABO TELEFONICO CTP-APL-50, 30 PARES (USO EXTERNO) - FORNECIMENTO E INSTALACAO</v>
          </cell>
          <cell r="C6735" t="str">
            <v>M</v>
          </cell>
          <cell r="D6735">
            <v>15.36</v>
          </cell>
          <cell r="E6735">
            <v>10.48</v>
          </cell>
        </row>
        <row r="6736">
          <cell r="A6736" t="str">
            <v>73689</v>
          </cell>
          <cell r="B6736" t="str">
            <v>CABO TELEFONICO CTP-APL-50, 20 PARES (USO EXTERNO) - FORNECIMENTO E INSTALACAO</v>
          </cell>
          <cell r="C6736" t="str">
            <v>M</v>
          </cell>
          <cell r="D6736">
            <v>12.06</v>
          </cell>
          <cell r="E6736">
            <v>8.23</v>
          </cell>
        </row>
        <row r="6737">
          <cell r="A6737" t="str">
            <v>73690</v>
          </cell>
          <cell r="B6737" t="str">
            <v>CABO TELEFONICO CTP-APL-50, 10 PARES (USO EXTERNO) - FORNECIMENTO E INSTALACAO</v>
          </cell>
          <cell r="C6737" t="str">
            <v>M</v>
          </cell>
          <cell r="D6737">
            <v>7.96</v>
          </cell>
          <cell r="E6737">
            <v>5.43</v>
          </cell>
        </row>
        <row r="6738">
          <cell r="A6738" t="str">
            <v>73749/001</v>
          </cell>
          <cell r="B6738" t="str">
            <v>CAIXA ENTERRADA PARA INSTALACOES TELEFONICAS TIPO R1 0,60X0,35X0,50M EM BLOCOS DE CONCRETO ESTRUTURAL</v>
          </cell>
          <cell r="C6738" t="str">
            <v>UN</v>
          </cell>
          <cell r="D6738">
            <v>219.94</v>
          </cell>
          <cell r="E6738">
            <v>150.05000000000001</v>
          </cell>
        </row>
        <row r="6739">
          <cell r="A6739" t="str">
            <v>73749/002</v>
          </cell>
          <cell r="B6739" t="str">
            <v>CAIXA ENTERRADA PARA INSTALACOES TELEFONICAS TIPO R2 1,07X0,52X0,50M EM BLOCOS DE CONCRETO ESTRUTURAL</v>
          </cell>
          <cell r="C6739" t="str">
            <v>UN</v>
          </cell>
          <cell r="D6739">
            <v>404.97</v>
          </cell>
          <cell r="E6739">
            <v>276.27999999999997</v>
          </cell>
        </row>
        <row r="6740">
          <cell r="A6740" t="str">
            <v>73749/003</v>
          </cell>
          <cell r="B6740" t="str">
            <v>CAIXA ENTERRADA PARA INSTALACOES TELEFONICAS TIPO R3 1,30X1,20X1,20M EM BLOCOS DE CONCRETO ESTRUTURAL</v>
          </cell>
          <cell r="C6740" t="str">
            <v>UN</v>
          </cell>
          <cell r="D6740">
            <v>1337.54</v>
          </cell>
          <cell r="E6740">
            <v>912.5</v>
          </cell>
        </row>
        <row r="6741">
          <cell r="A6741" t="str">
            <v>73768/001</v>
          </cell>
          <cell r="B6741" t="str">
            <v>FIO TELEFONICO FI 0,6MM, 2 CONDUTORES (USO INTERNO)-  FORNECIMENTO E INSTALACAO</v>
          </cell>
          <cell r="C6741" t="str">
            <v>M</v>
          </cell>
          <cell r="D6741">
            <v>1.98</v>
          </cell>
          <cell r="E6741">
            <v>1.35</v>
          </cell>
        </row>
        <row r="6742">
          <cell r="A6742" t="str">
            <v>73768/002</v>
          </cell>
          <cell r="B6742" t="str">
            <v>CABO TELEFONICO FE 1,0MM, 2 CONDUTORES (USO EXTERNO) - FORNECIMENTO EINSTALACAO</v>
          </cell>
          <cell r="C6742" t="str">
            <v>M</v>
          </cell>
          <cell r="D6742">
            <v>3.61</v>
          </cell>
          <cell r="E6742">
            <v>2.46</v>
          </cell>
        </row>
        <row r="6743">
          <cell r="A6743" t="str">
            <v>73768/003</v>
          </cell>
          <cell r="B6743" t="str">
            <v>CABO TELEFONICO CI-50 10 PARES (USO INTERNO) - FORNECIMENTO E INSTALACAO</v>
          </cell>
          <cell r="C6743" t="str">
            <v>M</v>
          </cell>
          <cell r="D6743">
            <v>5.89</v>
          </cell>
          <cell r="E6743">
            <v>4.0199999999999996</v>
          </cell>
        </row>
        <row r="6744">
          <cell r="A6744" t="str">
            <v>73768/004</v>
          </cell>
          <cell r="B6744" t="str">
            <v>CABO TELEFONICO CI-50 20PARES (USO INTERNO) - FORNECIMENTO E INSTALACAO</v>
          </cell>
          <cell r="C6744" t="str">
            <v>M</v>
          </cell>
          <cell r="D6744">
            <v>8.5500000000000007</v>
          </cell>
          <cell r="E6744">
            <v>5.83</v>
          </cell>
        </row>
        <row r="6745">
          <cell r="A6745" t="str">
            <v>73768/005</v>
          </cell>
          <cell r="B6745" t="str">
            <v>CABO TELEFONICO CI-50 30PARES (USO INTERNO) - FORNECIMENTO E INSTALACA</v>
          </cell>
          <cell r="C6745" t="str">
            <v>M</v>
          </cell>
          <cell r="D6745">
            <v>11.33</v>
          </cell>
          <cell r="E6745">
            <v>7.73</v>
          </cell>
        </row>
        <row r="6746">
          <cell r="A6746" t="str">
            <v>73768/006</v>
          </cell>
          <cell r="B6746" t="str">
            <v>CABO TELEFONICO CI-50 50PARES (USO INTERNO) - FORNECIMENTO E INSTALACAO</v>
          </cell>
          <cell r="C6746" t="str">
            <v>M</v>
          </cell>
          <cell r="D6746">
            <v>18.399999999999999</v>
          </cell>
          <cell r="E6746">
            <v>12.55</v>
          </cell>
        </row>
        <row r="6747">
          <cell r="A6747" t="str">
            <v>73768/007</v>
          </cell>
          <cell r="B6747" t="str">
            <v>CABO TELEFONICO CI-50 75 PARES (USO INTERNO) - FORNECIMENTO E INSTALACAO</v>
          </cell>
          <cell r="C6747" t="str">
            <v>M</v>
          </cell>
          <cell r="D6747">
            <v>22.53</v>
          </cell>
          <cell r="E6747">
            <v>15.37</v>
          </cell>
        </row>
        <row r="6748">
          <cell r="A6748" t="str">
            <v>73768/008</v>
          </cell>
          <cell r="B6748" t="str">
            <v>CABO TELEFONICO CI-50 200 PARES (USO INTERNO) - FORNECIMENTO E INSTALACAO</v>
          </cell>
          <cell r="C6748" t="str">
            <v>M</v>
          </cell>
          <cell r="D6748">
            <v>63.26</v>
          </cell>
          <cell r="E6748">
            <v>43.16</v>
          </cell>
        </row>
        <row r="6749">
          <cell r="A6749" t="str">
            <v>73768/009</v>
          </cell>
          <cell r="B6749" t="str">
            <v>CABO TELEFONICO CCI-50 1 PAR (USO INTERNO) - FORNECIMENTO E INSTALACAO</v>
          </cell>
          <cell r="C6749" t="str">
            <v>M</v>
          </cell>
          <cell r="D6749">
            <v>1.2</v>
          </cell>
          <cell r="E6749">
            <v>0.82</v>
          </cell>
        </row>
        <row r="6750">
          <cell r="A6750" t="str">
            <v>73768/010</v>
          </cell>
          <cell r="B6750" t="str">
            <v>CABO TELEFONICO CCI-50 2 PARES (USO INTERNO) - FORNECIMENTO E INSTALACAO</v>
          </cell>
          <cell r="C6750" t="str">
            <v>M</v>
          </cell>
          <cell r="D6750">
            <v>1.52</v>
          </cell>
          <cell r="E6750">
            <v>1.04</v>
          </cell>
        </row>
        <row r="6751">
          <cell r="A6751" t="str">
            <v>73768/011</v>
          </cell>
          <cell r="B6751" t="str">
            <v>CABO TELEFONICO CCI-50 3 PARES (USO INTERNO) - FORNECIMENTO E INSTALACAO</v>
          </cell>
          <cell r="C6751" t="str">
            <v>M</v>
          </cell>
          <cell r="D6751">
            <v>1.91</v>
          </cell>
          <cell r="E6751">
            <v>1.3</v>
          </cell>
        </row>
        <row r="6752">
          <cell r="A6752" t="str">
            <v>73768/012</v>
          </cell>
          <cell r="B6752" t="str">
            <v>CABO TELEFONICO CCI-50 4 PARES (USO INTERNO) - FORNECIMENTO E INSTALACAO</v>
          </cell>
          <cell r="C6752" t="str">
            <v>M</v>
          </cell>
          <cell r="D6752">
            <v>2.29</v>
          </cell>
          <cell r="E6752">
            <v>1.56</v>
          </cell>
        </row>
        <row r="6753">
          <cell r="A6753" t="str">
            <v>73768/013</v>
          </cell>
          <cell r="B6753" t="str">
            <v>CABO TELEFONICO CCI-50 5 PARES (USO INTERNO) - FORNECIMENTO E INSTALACAO</v>
          </cell>
          <cell r="C6753" t="str">
            <v>M</v>
          </cell>
          <cell r="D6753">
            <v>2.73</v>
          </cell>
          <cell r="E6753">
            <v>1.86</v>
          </cell>
        </row>
        <row r="6754">
          <cell r="A6754" t="str">
            <v>73768/014</v>
          </cell>
          <cell r="B6754" t="str">
            <v>CABO TELEFONICO CCI-50 6 PARES (USO INTERNO) - FORNECIMENTO E INSTALACAO</v>
          </cell>
          <cell r="C6754" t="str">
            <v>M</v>
          </cell>
          <cell r="D6754">
            <v>3.81</v>
          </cell>
          <cell r="E6754">
            <v>2.6</v>
          </cell>
        </row>
        <row r="6755">
          <cell r="A6755" t="str">
            <v>83366</v>
          </cell>
          <cell r="B6755" t="str">
            <v>CAIXA DE PASSAGEM PARA TELEFONE 10X10X5CM (SOBREPOR) FORNECIMENTO E INSTALACAO</v>
          </cell>
          <cell r="C6755" t="str">
            <v>UN</v>
          </cell>
          <cell r="D6755">
            <v>56.51</v>
          </cell>
          <cell r="E6755">
            <v>38.549999999999997</v>
          </cell>
        </row>
        <row r="6756">
          <cell r="A6756" t="str">
            <v>83367</v>
          </cell>
          <cell r="B6756" t="str">
            <v>CAIXA DE PASSAGEM PARA TELEFONE 80X80X15CM (SOBREPOR) FORNECIMENTO E INSTALACAO</v>
          </cell>
          <cell r="C6756" t="str">
            <v>UN</v>
          </cell>
          <cell r="D6756">
            <v>336.2</v>
          </cell>
          <cell r="E6756">
            <v>229.36</v>
          </cell>
        </row>
        <row r="6757">
          <cell r="A6757" t="str">
            <v>83368</v>
          </cell>
          <cell r="B6757" t="str">
            <v>CAIXA DE PASSAGEM PARA TELEFONE 150X150X15CM (SOBREPOR) FORNECIMENTO EINSTALACAO</v>
          </cell>
          <cell r="C6757" t="str">
            <v>UN</v>
          </cell>
          <cell r="D6757">
            <v>1219.03</v>
          </cell>
          <cell r="E6757">
            <v>831.65</v>
          </cell>
        </row>
        <row r="6758">
          <cell r="A6758" t="str">
            <v>83369</v>
          </cell>
          <cell r="B6758" t="str">
            <v>QUADRO DE DISTRIBUICAO PARA TELEFONE N.4, 60X60X12CM EM CHAPA METALICA, DE EMBUTIR, SEM ACESSORIOS, PADRAO TELEBRAS, FORNECIMENTO E INSTALACAO</v>
          </cell>
          <cell r="C6758" t="str">
            <v>UN</v>
          </cell>
          <cell r="D6758">
            <v>237.21</v>
          </cell>
          <cell r="E6758">
            <v>161.83000000000001</v>
          </cell>
        </row>
        <row r="6759">
          <cell r="A6759" t="str">
            <v>83370</v>
          </cell>
          <cell r="B6759" t="str">
            <v>QUADRO DE DISTRIBUICAO PARA TELEFONE N.3, 40X40X12CM EM CHAPA METALICA</v>
          </cell>
          <cell r="C6759" t="str">
            <v>UN</v>
          </cell>
          <cell r="D6759">
            <v>171.03</v>
          </cell>
          <cell r="E6759">
            <v>116.68</v>
          </cell>
        </row>
        <row r="6760">
          <cell r="A6760" t="str">
            <v>83371</v>
          </cell>
          <cell r="B6760" t="str">
            <v>QUADRO DE DISTRIBUICAO PARA TELEFONE N.2, 20X20X12CM EM CHAPA METALICA, DE EMBUTIR, SEM ACESSORIOS, PADRAO TELEBRAS, FORNECIMENTO E INSTALACAO</v>
          </cell>
          <cell r="C6760" t="str">
            <v>UN</v>
          </cell>
          <cell r="D6760">
            <v>110.96</v>
          </cell>
          <cell r="E6760">
            <v>75.7</v>
          </cell>
        </row>
        <row r="6761">
          <cell r="A6761" t="str">
            <v>83639</v>
          </cell>
          <cell r="B6761" t="str">
            <v>CABO TELEFONICO CT-APL-50, 100 PARES (USO EXTERNO) - FORNECIMENTO E INSTALACAO</v>
          </cell>
          <cell r="C6761" t="str">
            <v>M</v>
          </cell>
          <cell r="D6761">
            <v>29.48</v>
          </cell>
          <cell r="E6761">
            <v>20.11</v>
          </cell>
        </row>
        <row r="6762">
          <cell r="A6762" t="str">
            <v>84676</v>
          </cell>
          <cell r="B6762" t="str">
            <v>QUADRO DE DISTRIBUICAO PARA TELEFONE N.5, 80X80X12CM EM CHAPA METALICA, SEM ACESSORIOS, PADRAO TELEBRAS, FORNECIMENTO E INSTALACAO</v>
          </cell>
          <cell r="C6762" t="str">
            <v>UN</v>
          </cell>
          <cell r="D6762">
            <v>305.91000000000003</v>
          </cell>
          <cell r="E6762">
            <v>208.7</v>
          </cell>
        </row>
        <row r="6763">
          <cell r="A6763" t="str">
            <v>84796</v>
          </cell>
          <cell r="B6763" t="str">
            <v>TAMPAO FOFO P/ CAIXA R2 PADRAO TELEBRAS COMPLETO - FORNECIMENTO E INSTALACAO</v>
          </cell>
          <cell r="C6763" t="str">
            <v>UN</v>
          </cell>
          <cell r="D6763">
            <v>382.5</v>
          </cell>
          <cell r="E6763">
            <v>260.95</v>
          </cell>
        </row>
        <row r="6764">
          <cell r="A6764" t="str">
            <v>84798</v>
          </cell>
          <cell r="B6764" t="str">
            <v>TAMPAO FOFO P/ CAIXA R1 PADRAO TELEBRAS COMPLETO - FORNECIMENTO E INSTALACAO</v>
          </cell>
          <cell r="C6764" t="str">
            <v>UN</v>
          </cell>
          <cell r="D6764">
            <v>245.81</v>
          </cell>
          <cell r="E6764">
            <v>167.7</v>
          </cell>
        </row>
        <row r="6765">
          <cell r="A6765" t="str">
            <v>83636</v>
          </cell>
          <cell r="B6765" t="str">
            <v>DUTO CHAPA GALVANIZADA NUM 26 P/ AR CONDICIONADO</v>
          </cell>
          <cell r="C6765" t="str">
            <v>M2</v>
          </cell>
          <cell r="D6765">
            <v>56.05</v>
          </cell>
          <cell r="E6765">
            <v>38.24</v>
          </cell>
        </row>
        <row r="6766">
          <cell r="A6766" t="str">
            <v>83637</v>
          </cell>
          <cell r="B6766" t="str">
            <v>DUTO CHAPA GALVANIZADA NUM 22 P/ AR CONDICIONADO</v>
          </cell>
          <cell r="C6766" t="str">
            <v>M2</v>
          </cell>
          <cell r="D6766">
            <v>91.28</v>
          </cell>
          <cell r="E6766">
            <v>62.27</v>
          </cell>
        </row>
        <row r="6767">
          <cell r="A6767" t="str">
            <v>74003/001</v>
          </cell>
          <cell r="B6767" t="str">
            <v>INSTALACOES GAS CENTRAL P/ EDIFICIO RESIDENCIAL C/ 4 PAVTOS 16 UNID.UMA CENTRAL POR BLOCO COM 16 PONTOS</v>
          </cell>
          <cell r="C6767" t="str">
            <v>UN</v>
          </cell>
          <cell r="D6767">
            <v>6104.46</v>
          </cell>
          <cell r="E6767">
            <v>4164.59</v>
          </cell>
        </row>
        <row r="6768">
          <cell r="A6768" t="str">
            <v>85120</v>
          </cell>
          <cell r="B6768" t="str">
            <v>MANOMETRO 0 A 200 PSI (0 A 14 KGF/CM2), D = 50MM - FORNECIMENTO E COLOCACAO</v>
          </cell>
          <cell r="C6768" t="str">
            <v>UN</v>
          </cell>
          <cell r="D6768">
            <v>72.319999999999993</v>
          </cell>
          <cell r="E6768">
            <v>49.34</v>
          </cell>
        </row>
        <row r="6769">
          <cell r="A6769" t="str">
            <v>83486</v>
          </cell>
          <cell r="B6769" t="str">
            <v>BOMBA CENTRIFUGA C/ MOTOR ELETRICO TRIFASICO 1CV</v>
          </cell>
          <cell r="C6769" t="str">
            <v>UN</v>
          </cell>
          <cell r="D6769">
            <v>1270.47</v>
          </cell>
          <cell r="E6769">
            <v>866.74</v>
          </cell>
        </row>
        <row r="6770">
          <cell r="A6770" t="str">
            <v>83643</v>
          </cell>
          <cell r="B6770" t="str">
            <v>BOMBA SUBMERSIVEL TRIFASICA 1CV PARA DRENAGEM, DE ATM=8MCA E Q=21,6M3/H A ATM=14MCA A Q=7M3/H</v>
          </cell>
          <cell r="C6770" t="str">
            <v>UN</v>
          </cell>
          <cell r="D6770">
            <v>3888.69</v>
          </cell>
          <cell r="E6770">
            <v>2652.95</v>
          </cell>
        </row>
        <row r="6771">
          <cell r="A6771" t="str">
            <v>83644</v>
          </cell>
          <cell r="B6771" t="str">
            <v>BOMBA RECALQUE D'AGUA TRIFASICA 10,0 HP</v>
          </cell>
          <cell r="C6771" t="str">
            <v>UN</v>
          </cell>
          <cell r="D6771">
            <v>5432.83</v>
          </cell>
          <cell r="E6771">
            <v>3706.39</v>
          </cell>
        </row>
        <row r="6772">
          <cell r="A6772" t="str">
            <v>83645</v>
          </cell>
          <cell r="B6772" t="str">
            <v>BOMBA RECALQUE D'AGUA TRIFASICA 3,0 HP</v>
          </cell>
          <cell r="C6772" t="str">
            <v>UN</v>
          </cell>
          <cell r="D6772">
            <v>1719.97</v>
          </cell>
          <cell r="E6772">
            <v>1173.4000000000001</v>
          </cell>
        </row>
        <row r="6773">
          <cell r="A6773" t="str">
            <v>83646</v>
          </cell>
          <cell r="B6773" t="str">
            <v>BOMBA RECALQUE D'AGUA DE ESTAGIOS TRIFASICA 2,0 HP</v>
          </cell>
          <cell r="C6773" t="str">
            <v>UN</v>
          </cell>
          <cell r="D6773">
            <v>1998.15</v>
          </cell>
          <cell r="E6773">
            <v>1363.18</v>
          </cell>
        </row>
        <row r="6774">
          <cell r="A6774" t="str">
            <v>83647</v>
          </cell>
          <cell r="B6774" t="str">
            <v>BOMBA RECALQUE D'AGUA TRIFASICA 1,5HP</v>
          </cell>
          <cell r="C6774" t="str">
            <v>UN</v>
          </cell>
          <cell r="D6774">
            <v>1303.68</v>
          </cell>
          <cell r="E6774">
            <v>889.4</v>
          </cell>
        </row>
        <row r="6775">
          <cell r="A6775" t="str">
            <v>83648</v>
          </cell>
          <cell r="B6775" t="str">
            <v>BOMBA RECALQUE D'AGUA TRIFASICA 0,5 HP</v>
          </cell>
          <cell r="C6775" t="str">
            <v>UN</v>
          </cell>
          <cell r="D6775">
            <v>833.37</v>
          </cell>
          <cell r="E6775">
            <v>568.54</v>
          </cell>
        </row>
        <row r="6776">
          <cell r="A6776" t="str">
            <v>83649</v>
          </cell>
          <cell r="B6776" t="str">
            <v>BOMBA RECALQUE D'AGUA PREDIO 6 A 10 PAVTOS - 2UD</v>
          </cell>
          <cell r="C6776" t="str">
            <v>UN</v>
          </cell>
          <cell r="D6776">
            <v>5312.34</v>
          </cell>
          <cell r="E6776">
            <v>3624.19</v>
          </cell>
        </row>
        <row r="6777">
          <cell r="A6777" t="str">
            <v>83650</v>
          </cell>
          <cell r="B6777" t="str">
            <v>BOMBA RECALQUE D'AGUA PREDIO 3 A 5 PAVTOS - 2UD</v>
          </cell>
          <cell r="C6777" t="str">
            <v>UN</v>
          </cell>
          <cell r="D6777">
            <v>4479.75</v>
          </cell>
          <cell r="E6777">
            <v>3056.18</v>
          </cell>
        </row>
        <row r="6778">
          <cell r="A6778" t="str">
            <v>73976/002</v>
          </cell>
          <cell r="B6778" t="str">
            <v>TUBO DE AÇO GALVANIZADO COM COSTURA 1/2" (15MM), INCLUSIVE CONEXÕES -FORNECIMENTO E INSTALAÇÃO</v>
          </cell>
          <cell r="C6778" t="str">
            <v>M</v>
          </cell>
          <cell r="D6778">
            <v>15.29</v>
          </cell>
          <cell r="E6778">
            <v>10.43</v>
          </cell>
        </row>
        <row r="6779">
          <cell r="A6779" t="str">
            <v>73976/003</v>
          </cell>
          <cell r="B6779" t="str">
            <v>TUBO DE AÇO GALVANIZADO COM COSTURA 3/4" (20MM), INCLUSIVE CONEXÕES -FORNECIMENTO E INSTALAÇÃO</v>
          </cell>
          <cell r="C6779" t="str">
            <v>M</v>
          </cell>
          <cell r="D6779">
            <v>20.260000000000002</v>
          </cell>
          <cell r="E6779">
            <v>13.82</v>
          </cell>
        </row>
        <row r="6780">
          <cell r="A6780" t="str">
            <v>73976/004</v>
          </cell>
          <cell r="B6780" t="str">
            <v>TUBO DE AÇO GALVANIZADO COM COSTURA 1" (25MM), INCLUSIVE CONEXOES - FORNECIMENTO E INSTALACAO</v>
          </cell>
          <cell r="C6780" t="str">
            <v>M</v>
          </cell>
          <cell r="D6780">
            <v>73.58</v>
          </cell>
          <cell r="E6780">
            <v>50.2</v>
          </cell>
        </row>
        <row r="6781">
          <cell r="A6781" t="str">
            <v>73976/005</v>
          </cell>
          <cell r="B6781" t="str">
            <v>TUBO DE AÇO GALVANIZADO COM COSTURA 1.1/4" (32MM), INCLUSIVE CONEXOES- FORNECIMENTO E INSTALACAO</v>
          </cell>
          <cell r="C6781" t="str">
            <v>M</v>
          </cell>
          <cell r="D6781">
            <v>80.91</v>
          </cell>
          <cell r="E6781">
            <v>55.2</v>
          </cell>
        </row>
        <row r="6782">
          <cell r="A6782" t="str">
            <v>73976/006</v>
          </cell>
          <cell r="B6782" t="str">
            <v>TUBO DE AÇO GALVANIZADO COM COSTURA 1.1/2" (40MM), INCLUSIVE CONEXOES- FORNECIMENTO E INSTALACAO</v>
          </cell>
          <cell r="C6782" t="str">
            <v>M</v>
          </cell>
          <cell r="D6782">
            <v>89.33</v>
          </cell>
          <cell r="E6782">
            <v>60.94</v>
          </cell>
        </row>
        <row r="6783">
          <cell r="A6783" t="str">
            <v>73976/007</v>
          </cell>
          <cell r="B6783" t="str">
            <v>TUBO DE AÇO GALVANIZADO COM COSTURA 2" (50MM), INCLUSIVE CONEXOES - FORNECIMENTO E INSTALACAO</v>
          </cell>
          <cell r="C6783" t="str">
            <v>M</v>
          </cell>
          <cell r="D6783">
            <v>111.9</v>
          </cell>
          <cell r="E6783">
            <v>76.34</v>
          </cell>
        </row>
        <row r="6784">
          <cell r="A6784" t="str">
            <v>73976/008</v>
          </cell>
          <cell r="B6784" t="str">
            <v>TUBO DE AÇO GALVANIZADO COM COSTURA 2.1/2" (65MM), INCLUSIVE CONEXOES- FORNECIMENTO E INSTALACAO</v>
          </cell>
          <cell r="C6784" t="str">
            <v>M</v>
          </cell>
          <cell r="D6784">
            <v>136.61000000000001</v>
          </cell>
          <cell r="E6784">
            <v>93.2</v>
          </cell>
        </row>
        <row r="6785">
          <cell r="A6785" t="str">
            <v>73976/009</v>
          </cell>
          <cell r="B6785" t="str">
            <v>TUBO DE AÇO GALVANIZADO COM COSTURA 3" (80MM), INCLUSIVE CONEXOES - FORNECIMENTO E INSTALACAO</v>
          </cell>
          <cell r="C6785" t="str">
            <v>M</v>
          </cell>
          <cell r="D6785">
            <v>147.63999999999999</v>
          </cell>
          <cell r="E6785">
            <v>100.72</v>
          </cell>
        </row>
        <row r="6786">
          <cell r="A6786" t="str">
            <v>73976/010</v>
          </cell>
          <cell r="B6786" t="str">
            <v>TUBO DE AÇO GALVANIZADO COM COSTURA 4" (100MM), INCLUSIVE CONEXOES - FORNECIMENTO E INSTALACAO</v>
          </cell>
          <cell r="C6786" t="str">
            <v>M</v>
          </cell>
          <cell r="D6786">
            <v>201.3</v>
          </cell>
          <cell r="E6786">
            <v>137.33000000000001</v>
          </cell>
        </row>
        <row r="6787">
          <cell r="A6787" t="str">
            <v>73976/011</v>
          </cell>
          <cell r="B6787" t="str">
            <v>TUBO DE AÇO GALVANIZADO COM COSTURA 6" (150MM), INCLUSIVE CONEXÕES - INSTALAÇÃO</v>
          </cell>
          <cell r="C6787" t="str">
            <v>M</v>
          </cell>
          <cell r="D6787">
            <v>284.42</v>
          </cell>
          <cell r="E6787">
            <v>194.04</v>
          </cell>
        </row>
        <row r="6788">
          <cell r="A6788" t="str">
            <v>74061/001</v>
          </cell>
          <cell r="B6788" t="str">
            <v>TUBO DE COBRE CLASSE "E" 15MM - FORNECIMENTO E INSTALACAO</v>
          </cell>
          <cell r="C6788" t="str">
            <v>M</v>
          </cell>
          <cell r="D6788">
            <v>28.74</v>
          </cell>
          <cell r="E6788">
            <v>19.61</v>
          </cell>
        </row>
        <row r="6789">
          <cell r="A6789" t="str">
            <v>74061/002</v>
          </cell>
          <cell r="B6789" t="str">
            <v>TUBO DE COBRE CLASSE "E" 22MM - FORNECIMENTO E INSTALACAO</v>
          </cell>
          <cell r="C6789" t="str">
            <v>M</v>
          </cell>
          <cell r="D6789">
            <v>38.65</v>
          </cell>
          <cell r="E6789">
            <v>26.37</v>
          </cell>
        </row>
        <row r="6790">
          <cell r="A6790" t="str">
            <v>74061/003</v>
          </cell>
          <cell r="B6790" t="str">
            <v>TUBO DE COBRE CLASSE "E" 28MM - FORNECIMENTO E INSTALACAO</v>
          </cell>
          <cell r="C6790" t="str">
            <v>M</v>
          </cell>
          <cell r="D6790">
            <v>46.11</v>
          </cell>
          <cell r="E6790">
            <v>31.46</v>
          </cell>
        </row>
        <row r="6791">
          <cell r="A6791" t="str">
            <v>74061/004</v>
          </cell>
          <cell r="B6791" t="str">
            <v>TUBO DE COBRE CLASSE "E" 35MM - FORNECIMENTO E INSTALACAO</v>
          </cell>
          <cell r="C6791" t="str">
            <v>M</v>
          </cell>
          <cell r="D6791">
            <v>66.64</v>
          </cell>
          <cell r="E6791">
            <v>45.46</v>
          </cell>
        </row>
        <row r="6792">
          <cell r="A6792" t="str">
            <v>74061/005</v>
          </cell>
          <cell r="B6792" t="str">
            <v>TUBO DE COBRE CLASSE "E" 42MM - FORNECIMENTO E INSTALACAO</v>
          </cell>
          <cell r="C6792" t="str">
            <v>M</v>
          </cell>
          <cell r="D6792">
            <v>105.29</v>
          </cell>
          <cell r="E6792">
            <v>71.83</v>
          </cell>
        </row>
        <row r="6793">
          <cell r="A6793" t="str">
            <v>74061/006</v>
          </cell>
          <cell r="B6793" t="str">
            <v>TUBO DE COBRE CLASSE "E" 54MM - FORNECIMENTO E INSTALACAO</v>
          </cell>
          <cell r="C6793" t="str">
            <v>M</v>
          </cell>
          <cell r="D6793">
            <v>129.66</v>
          </cell>
          <cell r="E6793">
            <v>88.46</v>
          </cell>
        </row>
        <row r="6794">
          <cell r="A6794" t="str">
            <v>74061/007</v>
          </cell>
          <cell r="B6794" t="str">
            <v>TUBO DE COBRE CLASSE "E" 66MM - FORNECIMENTO E INSTALACAO</v>
          </cell>
          <cell r="C6794" t="str">
            <v>M</v>
          </cell>
          <cell r="D6794">
            <v>180.22</v>
          </cell>
          <cell r="E6794">
            <v>122.95</v>
          </cell>
        </row>
        <row r="6795">
          <cell r="A6795" t="str">
            <v>74061/008</v>
          </cell>
          <cell r="B6795" t="str">
            <v>TUBO DE COBRE CLASSE "E" 79MM - FORNECIMENTO E INSTALACAO</v>
          </cell>
          <cell r="C6795" t="str">
            <v>M</v>
          </cell>
          <cell r="D6795">
            <v>254.79</v>
          </cell>
          <cell r="E6795">
            <v>173.82</v>
          </cell>
        </row>
        <row r="6796">
          <cell r="A6796" t="str">
            <v>74061/009</v>
          </cell>
          <cell r="B6796" t="str">
            <v>TUBO DE COBRE CLASSE "E" 104MM - FORNECIMENTO E INSTALACAO</v>
          </cell>
          <cell r="C6796" t="str">
            <v>M</v>
          </cell>
          <cell r="D6796">
            <v>363.61</v>
          </cell>
          <cell r="E6796">
            <v>248.06</v>
          </cell>
        </row>
        <row r="6797">
          <cell r="A6797" t="str">
            <v>75027/001</v>
          </cell>
          <cell r="B6797" t="str">
            <v>TUBO DE AÇO PRETO 2" SEM COSTURA SCHEDULE 40/NBR 5590, INCLUSIVE CONEXOES - FORNECIMENTO E INSTALACAO</v>
          </cell>
          <cell r="C6797" t="str">
            <v>M</v>
          </cell>
          <cell r="D6797">
            <v>168.55</v>
          </cell>
          <cell r="E6797">
            <v>114.99</v>
          </cell>
        </row>
        <row r="6798">
          <cell r="A6798" t="str">
            <v>75027/002</v>
          </cell>
          <cell r="B6798" t="str">
            <v>TUBO DE AÇO PRETO 2.1/2" SEM COSTURA SCHEDULE 40/NBR 5590, INCLUSIVE CONEXOES - FORNECIMENTO E INSTALACAO</v>
          </cell>
          <cell r="C6798" t="str">
            <v>M</v>
          </cell>
          <cell r="D6798">
            <v>186.52</v>
          </cell>
          <cell r="E6798">
            <v>127.25</v>
          </cell>
        </row>
        <row r="6799">
          <cell r="A6799" t="str">
            <v>75027/003</v>
          </cell>
          <cell r="B6799" t="str">
            <v>TUBO DE AÇO PRETO 3" SEM COSTURA SCHEDULE 40/NBR 5590, INCLUSIVE CONEXOES - FORNECIMENTO E INSTALACAO</v>
          </cell>
          <cell r="C6799" t="str">
            <v>M</v>
          </cell>
          <cell r="D6799">
            <v>208.96</v>
          </cell>
          <cell r="E6799">
            <v>142.56</v>
          </cell>
        </row>
        <row r="6800">
          <cell r="A6800" t="str">
            <v>75027/004</v>
          </cell>
          <cell r="B6800" t="str">
            <v>TUBO DE AÇO PRETO 4" SEM COSTURA SCHEDULE 40/NBR 5590, INCLUSIVE CONEXOES - FORNECIMENTO E INSTALACAO</v>
          </cell>
          <cell r="C6800" t="str">
            <v>M</v>
          </cell>
          <cell r="D6800">
            <v>346.41</v>
          </cell>
          <cell r="E6800">
            <v>236.33</v>
          </cell>
        </row>
        <row r="6801">
          <cell r="A6801" t="str">
            <v>75027/005</v>
          </cell>
          <cell r="B6801" t="str">
            <v>TUBO DE AÇO PRETO 6" SEM COSTURA SCHEDULE 40/NBR 5590, INCLUSIVE CONEXÕES - FORNECIMENTO E INSTALAÇÃO</v>
          </cell>
          <cell r="C6801" t="str">
            <v>M</v>
          </cell>
          <cell r="D6801">
            <v>566.85</v>
          </cell>
          <cell r="E6801">
            <v>386.72</v>
          </cell>
        </row>
        <row r="6802">
          <cell r="A6802" t="str">
            <v>83706</v>
          </cell>
          <cell r="B6802" t="str">
            <v>TUBO PVC PONTA/BOLSA C/VIROLA DN=150MM P/ ESGOTO JUNTA C/ ANEL</v>
          </cell>
          <cell r="C6802" t="str">
            <v>M</v>
          </cell>
          <cell r="D6802">
            <v>62.38</v>
          </cell>
          <cell r="E6802">
            <v>42.56</v>
          </cell>
        </row>
        <row r="6803">
          <cell r="A6803" t="str">
            <v>83707</v>
          </cell>
          <cell r="B6803" t="str">
            <v>TUBO PVC PONTA/BOLSA C/ VIROLA DN=200MM P/ ESGOTO JUNTA COM ANEL</v>
          </cell>
          <cell r="C6803" t="str">
            <v>M</v>
          </cell>
          <cell r="D6803">
            <v>83.67</v>
          </cell>
          <cell r="E6803">
            <v>57.08</v>
          </cell>
        </row>
        <row r="6804">
          <cell r="A6804" t="str">
            <v>83727</v>
          </cell>
          <cell r="B6804" t="str">
            <v>ASSENTAMENTO TUBO PVC COM JUNTA SOLDADA - DN 25</v>
          </cell>
          <cell r="C6804" t="str">
            <v>M</v>
          </cell>
          <cell r="D6804">
            <v>2.02</v>
          </cell>
          <cell r="E6804">
            <v>1.38</v>
          </cell>
        </row>
        <row r="6805">
          <cell r="A6805" t="str">
            <v>89355</v>
          </cell>
          <cell r="B6805" t="str">
            <v>TUBO, PVC, SOLDÁVEL, DN 20MM, INSTALADO EM RAMAL OU SUB-RAMAL DE ÁGUAFORNECIMENTO E INSTALAÇÃO. AF_12/2014_P</v>
          </cell>
          <cell r="C6805" t="str">
            <v>M</v>
          </cell>
          <cell r="D6805">
            <v>14.82</v>
          </cell>
          <cell r="E6805">
            <v>10.11</v>
          </cell>
        </row>
        <row r="6806">
          <cell r="A6806" t="str">
            <v>89356</v>
          </cell>
          <cell r="B6806" t="str">
            <v>TUBO, PVC, SOLDÁVEL, DN 25MM, INSTALADO EM RAMAL OU SUB-RAMAL DE ÁGUAFORNECIMENTO E INSTALAÇÃO . AF_12/2014_P</v>
          </cell>
          <cell r="C6806" t="str">
            <v>M</v>
          </cell>
          <cell r="D6806">
            <v>17.71</v>
          </cell>
          <cell r="E6806">
            <v>12.08</v>
          </cell>
        </row>
        <row r="6807">
          <cell r="A6807" t="str">
            <v>89357</v>
          </cell>
          <cell r="B6807" t="str">
            <v>TUBO, PVC, SOLDÁVEL, DN 32MM, INSTALADO EM RAMAL OU SUB-RAMAL DE ÁGUAFORNECIMENTO E INSTALAÇÃO . AF_12/2014_P</v>
          </cell>
          <cell r="C6807" t="str">
            <v>M</v>
          </cell>
          <cell r="D6807">
            <v>25.2</v>
          </cell>
          <cell r="E6807">
            <v>17.190000000000001</v>
          </cell>
        </row>
        <row r="6808">
          <cell r="A6808" t="str">
            <v>89401</v>
          </cell>
          <cell r="B6808" t="str">
            <v>TUBO, PVC, SOLDÁVEL, DN 20MM, INSTALADO EM RAMAL DE DISTRIBUIÇÃO DE ÁGUA FORNECIMENTO E INSTALAÇÃO. AF_12/2014_P</v>
          </cell>
          <cell r="C6808" t="str">
            <v>M</v>
          </cell>
          <cell r="D6808">
            <v>6.76</v>
          </cell>
          <cell r="E6808">
            <v>4.6100000000000003</v>
          </cell>
        </row>
        <row r="6809">
          <cell r="A6809" t="str">
            <v>89402</v>
          </cell>
          <cell r="B6809" t="str">
            <v>TUBO, PVC, SOLDÁVEL, DN 25MM, INSTALADO EM RAMAL DE DISTRIBUIÇÃO DE ÁGUA FORNECIMENTO E INSTALAÇÃO. AF_12/2014_P</v>
          </cell>
          <cell r="C6809" t="str">
            <v>M</v>
          </cell>
          <cell r="D6809">
            <v>8.4</v>
          </cell>
          <cell r="E6809">
            <v>5.73</v>
          </cell>
        </row>
        <row r="6810">
          <cell r="A6810" t="str">
            <v>89403</v>
          </cell>
          <cell r="B6810" t="str">
            <v>TUBO, PVC, SOLDÁVEL, DN 32MM, INSTALADO EM RAMAL DE DISTRIBUIÇÃO DE ÁGUA FORNECIMENTO E INSTALAÇÃO. AF_12/2014_P</v>
          </cell>
          <cell r="C6810" t="str">
            <v>M</v>
          </cell>
          <cell r="D6810">
            <v>14.09</v>
          </cell>
          <cell r="E6810">
            <v>9.61</v>
          </cell>
        </row>
        <row r="6811">
          <cell r="A6811" t="str">
            <v>89508</v>
          </cell>
          <cell r="B6811" t="str">
            <v>TUBO PVC, SÉRIE R, ÁGUA PLUVIAL, DN 40 MM, FORNECIDO E INSTALADO EM RAMAL DE ENCAMINHAMENTO. AF_12/2014_P</v>
          </cell>
          <cell r="C6811" t="str">
            <v>M</v>
          </cell>
          <cell r="D6811">
            <v>15.46</v>
          </cell>
          <cell r="E6811">
            <v>10.55</v>
          </cell>
        </row>
        <row r="6812">
          <cell r="A6812" t="str">
            <v>89509</v>
          </cell>
          <cell r="B6812" t="str">
            <v>TUBO PVC, SÉRIE R, ÁGUA PLUVIAL, DN 50 MM, FORNECIDO E INSTALADO EM RAMAL DE ENCAMINHAMENTO. AF_12/2014_P</v>
          </cell>
          <cell r="C6812" t="str">
            <v>M</v>
          </cell>
          <cell r="D6812">
            <v>21.18</v>
          </cell>
          <cell r="E6812">
            <v>14.45</v>
          </cell>
        </row>
        <row r="6813">
          <cell r="A6813" t="str">
            <v>89511</v>
          </cell>
          <cell r="B6813" t="str">
            <v>TUBO PVC, SÉRIE R, ÁGUA PLUVIAL, DN 75 MM, FORNECIDO E INSTALADO EM RAMAL DE ENCAMINHAMENTO. AF_12/2014_P</v>
          </cell>
          <cell r="C6813" t="str">
            <v>M</v>
          </cell>
          <cell r="D6813">
            <v>31</v>
          </cell>
          <cell r="E6813">
            <v>21.15</v>
          </cell>
        </row>
        <row r="6814">
          <cell r="A6814" t="str">
            <v>89512</v>
          </cell>
          <cell r="B6814" t="str">
            <v>TUBO PVC, SÉRIE R, ÁGUA PLUVIAL, DN 100 MM, FORNECIDO E INSTALADO EM RAMAL DE ENCAMINHAMENTO. AF_12/2014_P</v>
          </cell>
          <cell r="C6814" t="str">
            <v>M</v>
          </cell>
          <cell r="D6814">
            <v>48.22</v>
          </cell>
          <cell r="E6814">
            <v>32.9</v>
          </cell>
        </row>
        <row r="6815">
          <cell r="A6815" t="str">
            <v>89576</v>
          </cell>
          <cell r="B6815" t="str">
            <v>TUBO PVC, SÉRIE R, ÁGUA PLUVIAL, DN 75 MM, FORNECIDO E INSTALADO EM CONDUTORES VERTICAIS DE ÁGUAS PLUVIAIS. AF_12/2014_P</v>
          </cell>
          <cell r="C6815" t="str">
            <v>M</v>
          </cell>
          <cell r="D6815">
            <v>18.03</v>
          </cell>
          <cell r="E6815">
            <v>12.3</v>
          </cell>
        </row>
        <row r="6816">
          <cell r="A6816" t="str">
            <v>89578</v>
          </cell>
          <cell r="B6816" t="str">
            <v>TUBO PVC, SÉRIE R, ÁGUA PLUVIAL, DN 100 MM, FORNECIDO E INSTALADO EM CONDUTORES VERTICAIS DE ÁGUAS PLUVIAIS. AF_12/2014_P</v>
          </cell>
          <cell r="C6816" t="str">
            <v>M</v>
          </cell>
          <cell r="D6816">
            <v>30.47</v>
          </cell>
          <cell r="E6816">
            <v>20.79</v>
          </cell>
        </row>
        <row r="6817">
          <cell r="A6817" t="str">
            <v>89580</v>
          </cell>
          <cell r="B6817" t="str">
            <v>TUBO PVC, SÉRIE R, ÁGUA PLUVIAL, DN 150 MM, FORNECIDO E INSTALADO EM CONDUTORES VERTICAIS DE ÁGUAS PLUVIAIS. AF_12/2014_P</v>
          </cell>
          <cell r="C6817" t="str">
            <v>M</v>
          </cell>
          <cell r="D6817">
            <v>60.73</v>
          </cell>
          <cell r="E6817">
            <v>41.43</v>
          </cell>
        </row>
        <row r="6818">
          <cell r="A6818" t="str">
            <v>89633</v>
          </cell>
          <cell r="B6818" t="str">
            <v>TUBO, CPVC, SOLDÁVEL, DN 15MM, INSTALADO EM RAMAL OU SUB-RAMAL DE ÁGUAFORNECIMENTO E INSTALAÇÃO. AF_12/2014</v>
          </cell>
          <cell r="C6818" t="str">
            <v>M</v>
          </cell>
          <cell r="D6818">
            <v>20.350000000000001</v>
          </cell>
          <cell r="E6818">
            <v>13.88</v>
          </cell>
        </row>
        <row r="6819">
          <cell r="A6819" t="str">
            <v>89634</v>
          </cell>
          <cell r="B6819" t="str">
            <v>TUBO, CPVC, SOLDÁVEL, DN 22MM, INSTALADO EM RAMAL OU SUB-RAMAL DE ÁGUAFORNECIMENTO E INSTALAÇÃO . AF_12/2014</v>
          </cell>
          <cell r="C6819" t="str">
            <v>M</v>
          </cell>
          <cell r="D6819">
            <v>31.18</v>
          </cell>
          <cell r="E6819">
            <v>21.27</v>
          </cell>
        </row>
        <row r="6820">
          <cell r="A6820" t="str">
            <v>89635</v>
          </cell>
          <cell r="B6820" t="str">
            <v>TUBO, CPVC, SOLDÁVEL, DN 28MM, INSTALADO EM RAMAL OU SUB-RAMAL DE ÁGUAFORNECIMENTO E INSTALAÇÃO. AF_12/2014</v>
          </cell>
          <cell r="C6820" t="str">
            <v>M</v>
          </cell>
          <cell r="D6820">
            <v>44.81</v>
          </cell>
          <cell r="E6820">
            <v>30.57</v>
          </cell>
        </row>
        <row r="6821">
          <cell r="A6821" t="str">
            <v>89711</v>
          </cell>
          <cell r="B6821" t="str">
            <v>TUBO PVC, SERIE NORMAL, ESGOTO PREDIAL, DN 40 MM, FORNECIDO E INSTALADO EM RAMAL DE DESCARGA OU RAMAL DE ESGOTO SANITÁRIO. AF_12/2014_P</v>
          </cell>
          <cell r="C6821" t="str">
            <v>M</v>
          </cell>
          <cell r="D6821">
            <v>15.83</v>
          </cell>
          <cell r="E6821">
            <v>10.8</v>
          </cell>
        </row>
        <row r="6822">
          <cell r="A6822" t="str">
            <v>89712</v>
          </cell>
          <cell r="B6822" t="str">
            <v>TUBO PVC, SERIE NORMAL, ESGOTO PREDIAL, DN 50 MM, FORNECIDO E INSTALADO EM RAMAL DE DESCARGA OU RAMAL DE ESGOTO SANITÁRIO. AF_12/2014_P</v>
          </cell>
          <cell r="C6822" t="str">
            <v>M</v>
          </cell>
          <cell r="D6822">
            <v>23.79</v>
          </cell>
          <cell r="E6822">
            <v>16.23</v>
          </cell>
        </row>
        <row r="6823">
          <cell r="A6823" t="str">
            <v>89713</v>
          </cell>
          <cell r="B6823" t="str">
            <v>TUBO PVC, SERIE NORMAL, ESGOTO PREDIAL, DN 75 MM, FORNECIDO E INSTALADO EM RAMAL DE DESCARGA OU RAMAL DE ESGOTO SANITÁRIO. AF_12/2014_P</v>
          </cell>
          <cell r="C6823" t="str">
            <v>M</v>
          </cell>
          <cell r="D6823">
            <v>35.33</v>
          </cell>
          <cell r="E6823">
            <v>24.1</v>
          </cell>
        </row>
        <row r="6824">
          <cell r="A6824" t="str">
            <v>89714</v>
          </cell>
          <cell r="B6824" t="str">
            <v>TUBO PVC, SERIE NORMAL, ESGOTO PREDIAL, DN 100 MM, FORNECIDO E INSTALADO EM RAMAL DE DESCARGA OU RAMAL DE ESGOTO SANITÁRIO. AF_12/2014_P</v>
          </cell>
          <cell r="C6824" t="str">
            <v>M</v>
          </cell>
          <cell r="D6824">
            <v>45.22</v>
          </cell>
          <cell r="E6824">
            <v>30.85</v>
          </cell>
        </row>
        <row r="6825">
          <cell r="A6825" t="str">
            <v>89716</v>
          </cell>
          <cell r="B6825" t="str">
            <v>TUBO, CPVC, SOLDÁVEL, DN 22MM, INSTALADO EM RAMAL DE DISTRIBUIÇÃO DE ÁGUA FORNECIMENTO E INSTALAÇÃO. AF_12/2014</v>
          </cell>
          <cell r="C6825" t="str">
            <v>M</v>
          </cell>
          <cell r="D6825">
            <v>22.68</v>
          </cell>
          <cell r="E6825">
            <v>15.47</v>
          </cell>
        </row>
        <row r="6826">
          <cell r="A6826" t="str">
            <v>89717</v>
          </cell>
          <cell r="B6826" t="str">
            <v>TUBO, CPVC, SOLDÁVEL, DN 28MM, INSTALADO EM RAMAL DE DISTRIBUIÇÃO DE ÁGUA FORNECIMENTO E INSTALAÇÃO. AF_12/2014</v>
          </cell>
          <cell r="C6826" t="str">
            <v>M</v>
          </cell>
          <cell r="D6826">
            <v>34.799999999999997</v>
          </cell>
          <cell r="E6826">
            <v>23.74</v>
          </cell>
        </row>
        <row r="6827">
          <cell r="A6827" t="str">
            <v>89798</v>
          </cell>
          <cell r="B6827" t="str">
            <v>TUBO PVC, SERIE NORMAL, ESGOTO PREDIAL, DN 50 MM, FORNECIDO E INSTALADO EM PRUMADA DE ESGOTO SANITÁRIO OU VENTILAÇÃO. AF_12/2014_P</v>
          </cell>
          <cell r="C6827" t="str">
            <v>M</v>
          </cell>
          <cell r="D6827">
            <v>10.74</v>
          </cell>
          <cell r="E6827">
            <v>7.33</v>
          </cell>
        </row>
        <row r="6828">
          <cell r="A6828" t="str">
            <v>89799</v>
          </cell>
          <cell r="B6828" t="str">
            <v>TUBO PVC, SERIE NORMAL, ESGOTO PREDIAL, DN 75 MM, FORNECIDO E INSTALADO EM PRUMADA DE ESGOTO SANITÁRIO OU VENTILAÇÃO. AF_12/2014_P</v>
          </cell>
          <cell r="C6828" t="str">
            <v>M</v>
          </cell>
          <cell r="D6828">
            <v>16.59</v>
          </cell>
          <cell r="E6828">
            <v>11.32</v>
          </cell>
        </row>
        <row r="6829">
          <cell r="A6829" t="str">
            <v>89800</v>
          </cell>
          <cell r="B6829" t="str">
            <v>TUBO PVC, SERIE NORMAL, ESGOTO PREDIAL, DN 100 MM, FORNECIDO E INSTALADO EM PRUMADA DE ESGOTO SANITÁRIO OU VENTILAÇÃO. AF_12/2014_P</v>
          </cell>
          <cell r="C6829" t="str">
            <v>M</v>
          </cell>
          <cell r="D6829">
            <v>20.52</v>
          </cell>
          <cell r="E6829">
            <v>14</v>
          </cell>
        </row>
        <row r="6830">
          <cell r="A6830" t="str">
            <v>89848</v>
          </cell>
          <cell r="B6830" t="str">
            <v>TUBO PVC, SERIE NORMAL, ESGOTO PREDIAL, DN 100 MM, FORNECIDO E INSTALADO EM SUBCOLETOR AÉREO DE ESGOTO SANITÁRIO. AF_12/2014_P</v>
          </cell>
          <cell r="C6830" t="str">
            <v>M</v>
          </cell>
          <cell r="D6830">
            <v>24.83</v>
          </cell>
          <cell r="E6830">
            <v>16.940000000000001</v>
          </cell>
        </row>
        <row r="6831">
          <cell r="A6831" t="str">
            <v>89849</v>
          </cell>
          <cell r="B6831" t="str">
            <v>TUBO PVC, SERIE NORMAL, ESGOTO PREDIAL, DN 150 MM, FORNECIDO E INSTALADO EM SUBCOLETOR AÉREO DE ESGOTO SANITÁRIO. AF_12/2014_P</v>
          </cell>
          <cell r="C6831" t="str">
            <v>M</v>
          </cell>
          <cell r="D6831">
            <v>46.82</v>
          </cell>
          <cell r="E6831">
            <v>31.94</v>
          </cell>
        </row>
        <row r="6832">
          <cell r="A6832" t="str">
            <v>72293</v>
          </cell>
          <cell r="B6832" t="str">
            <v>CAP PVC ESGOTO 50MM (TAMPÃO) - FORNECIMENTO E INSTALAÇÃO</v>
          </cell>
          <cell r="C6832" t="str">
            <v>UN</v>
          </cell>
          <cell r="D6832">
            <v>6.68</v>
          </cell>
          <cell r="E6832">
            <v>4.5599999999999996</v>
          </cell>
        </row>
        <row r="6833">
          <cell r="A6833" t="str">
            <v>72294</v>
          </cell>
          <cell r="B6833" t="str">
            <v>CAP PVC ESGOTO 75MM (TAMPÃO) - FORNECIMENTO E INSTALAÇÃO</v>
          </cell>
          <cell r="C6833" t="str">
            <v>UN</v>
          </cell>
          <cell r="D6833">
            <v>10.33</v>
          </cell>
          <cell r="E6833">
            <v>7.05</v>
          </cell>
        </row>
        <row r="6834">
          <cell r="A6834" t="str">
            <v>72295</v>
          </cell>
          <cell r="B6834" t="str">
            <v>CAP PVC ESGOTO 100MM (TAMPÃO) - FORNECIMENTO E INSTALAÇÃO</v>
          </cell>
          <cell r="C6834" t="str">
            <v>UN</v>
          </cell>
          <cell r="D6834">
            <v>14.14</v>
          </cell>
          <cell r="E6834">
            <v>9.65</v>
          </cell>
        </row>
        <row r="6835">
          <cell r="A6835" t="str">
            <v>72297</v>
          </cell>
          <cell r="B6835" t="str">
            <v>COTOVELO DE AÇO GALVANIZADO 1.1/2" - FORNECIMENTO E INSTALAÇÃO</v>
          </cell>
          <cell r="C6835" t="str">
            <v>UN</v>
          </cell>
          <cell r="D6835">
            <v>51.54</v>
          </cell>
          <cell r="E6835">
            <v>35.159999999999997</v>
          </cell>
        </row>
        <row r="6836">
          <cell r="A6836" t="str">
            <v>72298</v>
          </cell>
          <cell r="B6836" t="str">
            <v>COTOVELO DE AÇO GALVANIZADO 1.1/4" - FORNECIMENTO E INSTALAÇÃO</v>
          </cell>
          <cell r="C6836" t="str">
            <v>UN</v>
          </cell>
          <cell r="D6836">
            <v>41.1</v>
          </cell>
          <cell r="E6836">
            <v>28.04</v>
          </cell>
        </row>
        <row r="6837">
          <cell r="A6837" t="str">
            <v>72300</v>
          </cell>
          <cell r="B6837" t="str">
            <v>COTOVELO DE AÇO GALVANIZADO 1" - FORNECIMENTO E INSTALAÇÃO</v>
          </cell>
          <cell r="C6837" t="str">
            <v>UN</v>
          </cell>
          <cell r="D6837">
            <v>26.4</v>
          </cell>
          <cell r="E6837">
            <v>18.010000000000002</v>
          </cell>
        </row>
        <row r="6838">
          <cell r="A6838" t="str">
            <v>72301</v>
          </cell>
          <cell r="B6838" t="str">
            <v>COTOVELO DE AÇO GALVANIZADO 1/2" - FORNECIMENTO E INSTALAÇÃO</v>
          </cell>
          <cell r="C6838" t="str">
            <v>UN</v>
          </cell>
          <cell r="D6838">
            <v>20.59</v>
          </cell>
          <cell r="E6838">
            <v>14.05</v>
          </cell>
        </row>
        <row r="6839">
          <cell r="A6839" t="str">
            <v>72302</v>
          </cell>
          <cell r="B6839" t="str">
            <v>COTOVELO DE AÇO GALVANIZADO 2.1/2"</v>
          </cell>
          <cell r="C6839" t="str">
            <v>UN</v>
          </cell>
          <cell r="D6839">
            <v>111.58</v>
          </cell>
          <cell r="E6839">
            <v>76.12</v>
          </cell>
        </row>
        <row r="6840">
          <cell r="A6840" t="str">
            <v>72303</v>
          </cell>
          <cell r="B6840" t="str">
            <v>COTOVELO DE AÇO GALVANIZADO 2" - FORNECIMENTO E INSTALAÇÃO</v>
          </cell>
          <cell r="C6840" t="str">
            <v>UN</v>
          </cell>
          <cell r="D6840">
            <v>68.7</v>
          </cell>
          <cell r="E6840">
            <v>46.87</v>
          </cell>
        </row>
        <row r="6841">
          <cell r="A6841" t="str">
            <v>72304</v>
          </cell>
          <cell r="B6841" t="str">
            <v>COTOVELO DE AÇO GALVANIZADO 3" - FORNECIMENTO E INSTALAÇÃO</v>
          </cell>
          <cell r="C6841" t="str">
            <v>UN</v>
          </cell>
          <cell r="D6841">
            <v>143.82</v>
          </cell>
          <cell r="E6841">
            <v>98.12</v>
          </cell>
        </row>
        <row r="6842">
          <cell r="A6842" t="str">
            <v>72305</v>
          </cell>
          <cell r="B6842" t="str">
            <v>COTOVELO DE AÇO GALVANIZADO 3/4" - FORNECIMENTO E INSTALAÇÃO</v>
          </cell>
          <cell r="C6842" t="str">
            <v>UN</v>
          </cell>
          <cell r="D6842">
            <v>22.21</v>
          </cell>
          <cell r="E6842">
            <v>15.15</v>
          </cell>
        </row>
        <row r="6843">
          <cell r="A6843" t="str">
            <v>72306</v>
          </cell>
          <cell r="B6843" t="str">
            <v>COTOVELO DE AÇO GALVANIZADO 4" - FORNECIMENTO E INSTALAÇÃO</v>
          </cell>
          <cell r="C6843" t="str">
            <v>UN</v>
          </cell>
          <cell r="D6843">
            <v>237.15</v>
          </cell>
          <cell r="E6843">
            <v>161.79</v>
          </cell>
        </row>
        <row r="6844">
          <cell r="A6844" t="str">
            <v>72307</v>
          </cell>
          <cell r="B6844" t="str">
            <v>COTOVELO DE AÇO GALVANIZADO 5" - FORNECIMENTO E INSTALAÇÃO</v>
          </cell>
          <cell r="C6844" t="str">
            <v>UN</v>
          </cell>
          <cell r="D6844">
            <v>553.05999999999995</v>
          </cell>
          <cell r="E6844">
            <v>377.31</v>
          </cell>
        </row>
        <row r="6845">
          <cell r="A6845" t="str">
            <v>72313</v>
          </cell>
          <cell r="B6845" t="str">
            <v>COTOVELO DE AÇO GALVANIZADO 6" - FORNECIMENTO E INSTALAÇÃO</v>
          </cell>
          <cell r="C6845" t="str">
            <v>UN</v>
          </cell>
          <cell r="D6845">
            <v>685.06</v>
          </cell>
          <cell r="E6845">
            <v>467.36</v>
          </cell>
        </row>
        <row r="6846">
          <cell r="A6846" t="str">
            <v>72314</v>
          </cell>
          <cell r="B6846" t="str">
            <v>COTOVELO DE COBRE 42MM, LIGAÇÃO SOLDADA - FORNECIMENTO E INSTALAÇÃO</v>
          </cell>
          <cell r="C6846" t="str">
            <v>UN</v>
          </cell>
          <cell r="D6846">
            <v>78.17</v>
          </cell>
          <cell r="E6846">
            <v>53.33</v>
          </cell>
        </row>
        <row r="6847">
          <cell r="A6847" t="str">
            <v>72317</v>
          </cell>
          <cell r="B6847" t="str">
            <v>COTOVELO DE COBRE 54MM, LIGAÇÃO SOLDADA - FORNECIMENTO E INSTALAÇÃO</v>
          </cell>
          <cell r="C6847" t="str">
            <v>UN</v>
          </cell>
          <cell r="D6847">
            <v>111.33</v>
          </cell>
          <cell r="E6847">
            <v>75.95</v>
          </cell>
        </row>
        <row r="6848">
          <cell r="A6848" t="str">
            <v>72318</v>
          </cell>
          <cell r="B6848" t="str">
            <v>COTOVELO DE COBRE 66MM, LIGAÇÃO SOLDADA - FORNECIMENTO E INSTALAÇÃO</v>
          </cell>
          <cell r="C6848" t="str">
            <v>UN</v>
          </cell>
          <cell r="D6848">
            <v>311.02999999999997</v>
          </cell>
          <cell r="E6848">
            <v>212.19</v>
          </cell>
        </row>
        <row r="6849">
          <cell r="A6849" t="str">
            <v>72320</v>
          </cell>
          <cell r="B6849" t="str">
            <v>COTOVELO DE COBRE 79MM, LIGAÇÃO SOLDADA - FORNECIMENTO E INSTALAÇÃO</v>
          </cell>
          <cell r="C6849" t="str">
            <v>UN</v>
          </cell>
          <cell r="D6849">
            <v>369.91</v>
          </cell>
          <cell r="E6849">
            <v>252.36</v>
          </cell>
        </row>
        <row r="6850">
          <cell r="A6850" t="str">
            <v>72474</v>
          </cell>
          <cell r="B6850" t="str">
            <v>UNIAO DE ACO GALVANIZADO 1.1/2" - FORNECIMENTO E INSTALACAO</v>
          </cell>
          <cell r="C6850" t="str">
            <v>UN</v>
          </cell>
          <cell r="D6850">
            <v>86.36</v>
          </cell>
          <cell r="E6850">
            <v>58.92</v>
          </cell>
        </row>
        <row r="6851">
          <cell r="A6851" t="str">
            <v>72475</v>
          </cell>
          <cell r="B6851" t="str">
            <v>UNIAO DE ACO GALVANIZADO 1.1/4" - FORNECIMENTO E INSTALACAO</v>
          </cell>
          <cell r="C6851" t="str">
            <v>UN</v>
          </cell>
          <cell r="D6851">
            <v>69.55</v>
          </cell>
          <cell r="E6851">
            <v>47.45</v>
          </cell>
        </row>
        <row r="6852">
          <cell r="A6852" t="str">
            <v>72476</v>
          </cell>
          <cell r="B6852" t="str">
            <v>UNIAO DE ACO GALVANIZADO 1" - FORNECIMENTO E INSTALACAO</v>
          </cell>
          <cell r="C6852" t="str">
            <v>UN</v>
          </cell>
          <cell r="D6852">
            <v>49.51</v>
          </cell>
          <cell r="E6852">
            <v>33.78</v>
          </cell>
        </row>
        <row r="6853">
          <cell r="A6853" t="str">
            <v>72477</v>
          </cell>
          <cell r="B6853" t="str">
            <v>UNIAO DE ACO GALVANIZADO 1/2" - FORNECIMENTO E INSTALACAO</v>
          </cell>
          <cell r="C6853" t="str">
            <v>UN</v>
          </cell>
          <cell r="D6853">
            <v>34.86</v>
          </cell>
          <cell r="E6853">
            <v>23.78</v>
          </cell>
        </row>
        <row r="6854">
          <cell r="A6854" t="str">
            <v>72478</v>
          </cell>
          <cell r="B6854" t="str">
            <v>UNIAO DE ACO GALVANIZADO 2.1/2" - FORNECIMENTO E INSTALACAO</v>
          </cell>
          <cell r="C6854" t="str">
            <v>UN</v>
          </cell>
          <cell r="D6854">
            <v>170.62</v>
          </cell>
          <cell r="E6854">
            <v>116.4</v>
          </cell>
        </row>
        <row r="6855">
          <cell r="A6855" t="str">
            <v>72479</v>
          </cell>
          <cell r="B6855" t="str">
            <v>UNIAO DE ACO GALVANIZADO 2" - FORNECIMENTO E INSTALACAO</v>
          </cell>
          <cell r="C6855" t="str">
            <v>UN</v>
          </cell>
          <cell r="D6855">
            <v>114.38</v>
          </cell>
          <cell r="E6855">
            <v>78.03</v>
          </cell>
        </row>
        <row r="6856">
          <cell r="A6856" t="str">
            <v>72480</v>
          </cell>
          <cell r="B6856" t="str">
            <v>UNIAO DE ACO GALVANIZADO 3" - FORNECIMENTO E INSTALACAO</v>
          </cell>
          <cell r="C6856" t="str">
            <v>UN</v>
          </cell>
          <cell r="D6856">
            <v>246.58</v>
          </cell>
          <cell r="E6856">
            <v>168.22</v>
          </cell>
        </row>
        <row r="6857">
          <cell r="A6857" t="str">
            <v>72481</v>
          </cell>
          <cell r="B6857" t="str">
            <v>UNIAO DE ACO GALVANIZADO 3/4" - FORNECIMENTO E INSTALACAO</v>
          </cell>
          <cell r="C6857" t="str">
            <v>UN</v>
          </cell>
          <cell r="D6857">
            <v>44.53</v>
          </cell>
          <cell r="E6857">
            <v>30.38</v>
          </cell>
        </row>
        <row r="6858">
          <cell r="A6858" t="str">
            <v>72482</v>
          </cell>
          <cell r="B6858" t="str">
            <v>UNIAO DE ACO GALVANIZADO 4" - FORNECIMENTO E INSTALACAO</v>
          </cell>
          <cell r="C6858" t="str">
            <v>UN</v>
          </cell>
          <cell r="D6858">
            <v>326.83</v>
          </cell>
          <cell r="E6858">
            <v>222.97</v>
          </cell>
        </row>
        <row r="6859">
          <cell r="A6859" t="str">
            <v>72611</v>
          </cell>
          <cell r="B6859" t="str">
            <v>LUVA DE ACO GALVANIZADO 1.1/2" - FORNECIMENTO E INSTALACAO</v>
          </cell>
          <cell r="C6859" t="str">
            <v>UN</v>
          </cell>
          <cell r="D6859">
            <v>31.87</v>
          </cell>
          <cell r="E6859">
            <v>21.74</v>
          </cell>
        </row>
        <row r="6860">
          <cell r="A6860" t="str">
            <v>72612</v>
          </cell>
          <cell r="B6860" t="str">
            <v>LUVA DE ACO GALVANIZADO 1.1/4" - FORNECIMENTO E INSTALACAO</v>
          </cell>
          <cell r="C6860" t="str">
            <v>UN</v>
          </cell>
          <cell r="D6860">
            <v>25.83</v>
          </cell>
          <cell r="E6860">
            <v>17.62</v>
          </cell>
        </row>
        <row r="6861">
          <cell r="A6861" t="str">
            <v>72613</v>
          </cell>
          <cell r="B6861" t="str">
            <v>LUVA DE ACO GALVANIZADO 1" - FORNECIMENTO E INSTALACAO</v>
          </cell>
          <cell r="C6861" t="str">
            <v>UN</v>
          </cell>
          <cell r="D6861">
            <v>20.61</v>
          </cell>
          <cell r="E6861">
            <v>14.06</v>
          </cell>
        </row>
        <row r="6862">
          <cell r="A6862" t="str">
            <v>72614</v>
          </cell>
          <cell r="B6862" t="str">
            <v>LUVA DE ACO GALVANIZADO 1/2" - FORNECIMENTO E INSTALACAO</v>
          </cell>
          <cell r="C6862" t="str">
            <v>UN</v>
          </cell>
          <cell r="D6862">
            <v>13.38</v>
          </cell>
          <cell r="E6862">
            <v>9.1300000000000008</v>
          </cell>
        </row>
        <row r="6863">
          <cell r="A6863" t="str">
            <v>72615</v>
          </cell>
          <cell r="B6863" t="str">
            <v>LUVA DE ACO GALVANIZADO 2.1/2" - FORNECIMENTO E INSTALACAO</v>
          </cell>
          <cell r="C6863" t="str">
            <v>UN</v>
          </cell>
          <cell r="D6863">
            <v>72.34</v>
          </cell>
          <cell r="E6863">
            <v>49.35</v>
          </cell>
        </row>
        <row r="6864">
          <cell r="A6864" t="str">
            <v>72616</v>
          </cell>
          <cell r="B6864" t="str">
            <v>LUVA DE ACO GALVANIZADO 2" - FORNECIMENTO E INSTALACAO</v>
          </cell>
          <cell r="C6864" t="str">
            <v>UN</v>
          </cell>
          <cell r="D6864">
            <v>43.05</v>
          </cell>
          <cell r="E6864">
            <v>29.37</v>
          </cell>
        </row>
        <row r="6865">
          <cell r="A6865" t="str">
            <v>72617</v>
          </cell>
          <cell r="B6865" t="str">
            <v>LUVA DE ACO GALVANIZADO 3" - FORNECIMENTO E INSTALACAO</v>
          </cell>
          <cell r="C6865" t="str">
            <v>UN</v>
          </cell>
          <cell r="D6865">
            <v>101.49</v>
          </cell>
          <cell r="E6865">
            <v>69.239999999999995</v>
          </cell>
        </row>
        <row r="6866">
          <cell r="A6866" t="str">
            <v>72618</v>
          </cell>
          <cell r="B6866" t="str">
            <v>LUVA DE ACO GALVANIZADO 3/4" - FORNECIMENTO E INSTALACAO</v>
          </cell>
          <cell r="C6866" t="str">
            <v>UN</v>
          </cell>
          <cell r="D6866">
            <v>16.420000000000002</v>
          </cell>
          <cell r="E6866">
            <v>11.2</v>
          </cell>
        </row>
        <row r="6867">
          <cell r="A6867" t="str">
            <v>72619</v>
          </cell>
          <cell r="B6867" t="str">
            <v>LUVA DE ACO GALVANIZADO 4" - FORNECIMENTO E INSTALACAO</v>
          </cell>
          <cell r="C6867" t="str">
            <v>UN</v>
          </cell>
          <cell r="D6867">
            <v>144.63</v>
          </cell>
          <cell r="E6867">
            <v>98.67</v>
          </cell>
        </row>
        <row r="6868">
          <cell r="A6868" t="str">
            <v>72620</v>
          </cell>
          <cell r="B6868" t="str">
            <v>LUVA DE ACO GALVANIZADO 5" - FORNECIMENTO E INSTALACAO</v>
          </cell>
          <cell r="C6868" t="str">
            <v>UN</v>
          </cell>
          <cell r="D6868">
            <v>274</v>
          </cell>
          <cell r="E6868">
            <v>186.93</v>
          </cell>
        </row>
        <row r="6869">
          <cell r="A6869" t="str">
            <v>72621</v>
          </cell>
          <cell r="B6869" t="str">
            <v>LUVA DE ACO GALVANIZADO 6" - FORNECIMENTO E INSTALACAO</v>
          </cell>
          <cell r="C6869" t="str">
            <v>UN</v>
          </cell>
          <cell r="D6869">
            <v>387.19</v>
          </cell>
          <cell r="E6869">
            <v>264.14999999999998</v>
          </cell>
        </row>
        <row r="6870">
          <cell r="A6870" t="str">
            <v>72622</v>
          </cell>
          <cell r="B6870" t="str">
            <v>LUVA DE COBRE SEM ANEL SOLDA 15MM - FORNECIMENTO E INSTALACAO</v>
          </cell>
          <cell r="C6870" t="str">
            <v>UN</v>
          </cell>
          <cell r="D6870">
            <v>7.87</v>
          </cell>
          <cell r="E6870">
            <v>5.37</v>
          </cell>
        </row>
        <row r="6871">
          <cell r="A6871" t="str">
            <v>72623</v>
          </cell>
          <cell r="B6871" t="str">
            <v>LUVA DE COBRE SEM ANEL SOLDA 28MM - FORNECIMENTO E INSTALACAO</v>
          </cell>
          <cell r="C6871" t="str">
            <v>UN</v>
          </cell>
          <cell r="D6871">
            <v>16.72</v>
          </cell>
          <cell r="E6871">
            <v>11.41</v>
          </cell>
        </row>
        <row r="6872">
          <cell r="A6872" t="str">
            <v>72624</v>
          </cell>
          <cell r="B6872" t="str">
            <v>LUVA DE COBRE SEM ANEL SOLDA 42MM - FORNECIMENTO E INSTALACAO</v>
          </cell>
          <cell r="C6872" t="str">
            <v>UN</v>
          </cell>
          <cell r="D6872">
            <v>44.18</v>
          </cell>
          <cell r="E6872">
            <v>30.14</v>
          </cell>
        </row>
        <row r="6873">
          <cell r="A6873" t="str">
            <v>72625</v>
          </cell>
          <cell r="B6873" t="str">
            <v>LUVA DE COBRE SEM ANEL SOLDA 54MM - FORNECIMENTO E INSTALACAO</v>
          </cell>
          <cell r="C6873" t="str">
            <v>UN</v>
          </cell>
          <cell r="D6873">
            <v>64.67</v>
          </cell>
          <cell r="E6873">
            <v>44.12</v>
          </cell>
        </row>
        <row r="6874">
          <cell r="A6874" t="str">
            <v>72626</v>
          </cell>
          <cell r="B6874" t="str">
            <v>LUVA DE COBRE SEM ANEL SOLDA 66MM - FORNECIMENTO E INSTALACAO</v>
          </cell>
          <cell r="C6874" t="str">
            <v>UN</v>
          </cell>
          <cell r="D6874">
            <v>172.82</v>
          </cell>
          <cell r="E6874">
            <v>117.9</v>
          </cell>
        </row>
        <row r="6875">
          <cell r="A6875" t="str">
            <v>72627</v>
          </cell>
          <cell r="B6875" t="str">
            <v>LUVA DE COBRE SEM ANEL SOLDA 79MM - FORNECIMENTO E INSTALACAO</v>
          </cell>
          <cell r="C6875" t="str">
            <v>UN</v>
          </cell>
          <cell r="D6875">
            <v>234.56</v>
          </cell>
          <cell r="E6875">
            <v>160.02000000000001</v>
          </cell>
        </row>
        <row r="6876">
          <cell r="A6876" t="str">
            <v>72650</v>
          </cell>
          <cell r="B6876" t="str">
            <v>LUVA REDUCAO ACO GALVANIZADO 1.1/2X1.1/4" - FORNECIMENTO E INSTALACAO</v>
          </cell>
          <cell r="C6876" t="str">
            <v>UN</v>
          </cell>
          <cell r="D6876">
            <v>47.55</v>
          </cell>
          <cell r="E6876">
            <v>32.44</v>
          </cell>
        </row>
        <row r="6877">
          <cell r="A6877" t="str">
            <v>72651</v>
          </cell>
          <cell r="B6877" t="str">
            <v>LUVA REDUCAO ACO GALVANIZADO 1.1/2X1" - FORNECIMENTO E INSTALACAO</v>
          </cell>
          <cell r="C6877" t="str">
            <v>UN</v>
          </cell>
          <cell r="D6877">
            <v>45.65</v>
          </cell>
          <cell r="E6877">
            <v>31.14</v>
          </cell>
        </row>
        <row r="6878">
          <cell r="A6878" t="str">
            <v>72652</v>
          </cell>
          <cell r="B6878" t="str">
            <v>LUVA REDUCAO ACO GALVANIZADO 1.1/2X3/4" - FORNECIMENTO E INSTALACAO</v>
          </cell>
          <cell r="C6878" t="str">
            <v>UN</v>
          </cell>
          <cell r="D6878">
            <v>42.87</v>
          </cell>
          <cell r="E6878">
            <v>29.25</v>
          </cell>
        </row>
        <row r="6879">
          <cell r="A6879" t="str">
            <v>72653</v>
          </cell>
          <cell r="B6879" t="str">
            <v>LUVA REDUCAO ACO GALVANIZADO 1.1/4X1" - FORNECIMENTO E INSTALACAO</v>
          </cell>
          <cell r="C6879" t="str">
            <v>UN</v>
          </cell>
          <cell r="D6879">
            <v>36.630000000000003</v>
          </cell>
          <cell r="E6879">
            <v>24.99</v>
          </cell>
        </row>
        <row r="6880">
          <cell r="A6880" t="str">
            <v>72654</v>
          </cell>
          <cell r="B6880" t="str">
            <v>LUVA REDUCAO ACO GALVANIZADO 1.1/4X1/2" - FORNECIMENTO E INSTALACAO</v>
          </cell>
          <cell r="C6880" t="str">
            <v>UN</v>
          </cell>
          <cell r="D6880">
            <v>32.72</v>
          </cell>
          <cell r="E6880">
            <v>22.32</v>
          </cell>
        </row>
        <row r="6881">
          <cell r="A6881" t="str">
            <v>72655</v>
          </cell>
          <cell r="B6881" t="str">
            <v>LUVA REDUCAO ACO GALVANIZADO 1.1/4X3/4" - FORNECIMENTO E INSTALACAO</v>
          </cell>
          <cell r="C6881" t="str">
            <v>UN</v>
          </cell>
          <cell r="D6881">
            <v>34.520000000000003</v>
          </cell>
          <cell r="E6881">
            <v>23.55</v>
          </cell>
        </row>
        <row r="6882">
          <cell r="A6882" t="str">
            <v>72656</v>
          </cell>
          <cell r="B6882" t="str">
            <v>LUVA REDUCAO ACO GALVANIZADO 1X1/2" - FORNECIMENTO E INSTALACAO</v>
          </cell>
          <cell r="C6882" t="str">
            <v>UN</v>
          </cell>
          <cell r="D6882">
            <v>25.07</v>
          </cell>
          <cell r="E6882">
            <v>17.100000000000001</v>
          </cell>
        </row>
        <row r="6883">
          <cell r="A6883" t="str">
            <v>72657</v>
          </cell>
          <cell r="B6883" t="str">
            <v>LUVA REDUCAO ACO GALVANIZADO 1X3/4" - FORNECIMENTO E INSTALACAO</v>
          </cell>
          <cell r="C6883" t="str">
            <v>UN</v>
          </cell>
          <cell r="D6883">
            <v>26.66</v>
          </cell>
          <cell r="E6883">
            <v>18.190000000000001</v>
          </cell>
        </row>
        <row r="6884">
          <cell r="A6884" t="str">
            <v>72658</v>
          </cell>
          <cell r="B6884" t="str">
            <v>LUVA REDUCAO ACO GALVANIZADO 2.1/2X1.1/2" - FORNECIMENTO E INSTALACAO</v>
          </cell>
          <cell r="C6884" t="str">
            <v>UN</v>
          </cell>
          <cell r="D6884">
            <v>90.15</v>
          </cell>
          <cell r="E6884">
            <v>61.5</v>
          </cell>
        </row>
        <row r="6885">
          <cell r="A6885" t="str">
            <v>72659</v>
          </cell>
          <cell r="B6885" t="str">
            <v>LUVA REDUCAO ACO GALVANIZADO 2.1/2X2" - FORNECIMENTO E INSTALACAO</v>
          </cell>
          <cell r="C6885" t="str">
            <v>UN</v>
          </cell>
          <cell r="D6885">
            <v>90.89</v>
          </cell>
          <cell r="E6885">
            <v>62.01</v>
          </cell>
        </row>
        <row r="6886">
          <cell r="A6886" t="str">
            <v>72660</v>
          </cell>
          <cell r="B6886" t="str">
            <v>LUVA REDUCAO ACO GALVANIZADO 2X1.1/2" - FORNECIMENTO E INSTALACAO</v>
          </cell>
          <cell r="C6886" t="str">
            <v>UN</v>
          </cell>
          <cell r="D6886">
            <v>61.53</v>
          </cell>
          <cell r="E6886">
            <v>41.98</v>
          </cell>
        </row>
        <row r="6887">
          <cell r="A6887" t="str">
            <v>72661</v>
          </cell>
          <cell r="B6887" t="str">
            <v>LUVA REDUCAO ACO GALVANIZADO 2X1.1/4" - FORNECIMENTO E INSTALACAO</v>
          </cell>
          <cell r="C6887" t="str">
            <v>UN</v>
          </cell>
          <cell r="D6887">
            <v>60.01</v>
          </cell>
          <cell r="E6887">
            <v>40.94</v>
          </cell>
        </row>
        <row r="6888">
          <cell r="A6888" t="str">
            <v>72662</v>
          </cell>
          <cell r="B6888" t="str">
            <v>LUVA REDUCAO ACO GALVANIZADO 2X1" - FORNECIMENTO E INSTALACAO</v>
          </cell>
          <cell r="C6888" t="str">
            <v>UN</v>
          </cell>
          <cell r="D6888">
            <v>58.97</v>
          </cell>
          <cell r="E6888">
            <v>40.229999999999997</v>
          </cell>
        </row>
        <row r="6889">
          <cell r="A6889" t="str">
            <v>72663</v>
          </cell>
          <cell r="B6889" t="str">
            <v>LUVA REDUCAO ACO GALVANIZADO 3/4X1/2" - FORNECIMENTO E INSTALACAO</v>
          </cell>
          <cell r="C6889" t="str">
            <v>UN</v>
          </cell>
          <cell r="D6889">
            <v>20.39</v>
          </cell>
          <cell r="E6889">
            <v>13.91</v>
          </cell>
        </row>
        <row r="6890">
          <cell r="A6890" t="str">
            <v>72664</v>
          </cell>
          <cell r="B6890" t="str">
            <v>LUVA REDUCAO ACO GALVANIZADO 3X1.1/2" - FORNECIMENTO E INSTALACAO</v>
          </cell>
          <cell r="C6890" t="str">
            <v>UN</v>
          </cell>
          <cell r="D6890">
            <v>118.47</v>
          </cell>
          <cell r="E6890">
            <v>80.819999999999993</v>
          </cell>
        </row>
        <row r="6891">
          <cell r="A6891" t="str">
            <v>72665</v>
          </cell>
          <cell r="B6891" t="str">
            <v>LUVA REDUCAO ACO GALVANIZADO 3X2.1/2" - FORNECIMENTO E INSTALACAO</v>
          </cell>
          <cell r="C6891" t="str">
            <v>UN</v>
          </cell>
          <cell r="D6891">
            <v>120.34</v>
          </cell>
          <cell r="E6891">
            <v>82.1</v>
          </cell>
        </row>
        <row r="6892">
          <cell r="A6892" t="str">
            <v>72666</v>
          </cell>
          <cell r="B6892" t="str">
            <v>LUVA REDUCAO ACO GALVANIZADO 3X2" - FORNECIMENTO E INSTALACAO</v>
          </cell>
          <cell r="C6892" t="str">
            <v>UN</v>
          </cell>
          <cell r="D6892">
            <v>119.23</v>
          </cell>
          <cell r="E6892">
            <v>81.34</v>
          </cell>
        </row>
        <row r="6893">
          <cell r="A6893" t="str">
            <v>72667</v>
          </cell>
          <cell r="B6893" t="str">
            <v>LUVA REDUCAO ACO GALVANIZADO 4X2.1/2" - FORNECIMENTO E INSTALACAO</v>
          </cell>
          <cell r="C6893" t="str">
            <v>UN</v>
          </cell>
          <cell r="D6893">
            <v>163.55000000000001</v>
          </cell>
          <cell r="E6893">
            <v>111.58</v>
          </cell>
        </row>
        <row r="6894">
          <cell r="A6894" t="str">
            <v>72668</v>
          </cell>
          <cell r="B6894" t="str">
            <v>LUVA REDUCAO ACO GALVANIZADO 4X2" - FORNECIMENTO E INSTALACAO</v>
          </cell>
          <cell r="C6894" t="str">
            <v>UN</v>
          </cell>
          <cell r="D6894">
            <v>162.82</v>
          </cell>
          <cell r="E6894">
            <v>111.08</v>
          </cell>
        </row>
        <row r="6895">
          <cell r="A6895" t="str">
            <v>72669</v>
          </cell>
          <cell r="B6895" t="str">
            <v>LUVA REDUCAO ACO GALVANIZADO 4X3" - FORNECIMENTO E INSTALACAO</v>
          </cell>
          <cell r="C6895" t="str">
            <v>UN</v>
          </cell>
          <cell r="D6895">
            <v>169.29</v>
          </cell>
          <cell r="E6895">
            <v>115.49</v>
          </cell>
        </row>
        <row r="6896">
          <cell r="A6896" t="str">
            <v>72673</v>
          </cell>
          <cell r="B6896" t="str">
            <v>NIPLE DE ACO GALVANIZADO 1.1/2" - FORNECIMENTO E INSTALACAO</v>
          </cell>
          <cell r="C6896" t="str">
            <v>UN</v>
          </cell>
          <cell r="D6896">
            <v>26.94</v>
          </cell>
          <cell r="E6896">
            <v>18.38</v>
          </cell>
        </row>
        <row r="6897">
          <cell r="A6897" t="str">
            <v>72674</v>
          </cell>
          <cell r="B6897" t="str">
            <v>NIPLE DE ACO GALVANIZADO 1.1/4" - FORNECIMENTO E INSTALACAO</v>
          </cell>
          <cell r="C6897" t="str">
            <v>UN</v>
          </cell>
          <cell r="D6897">
            <v>23.76</v>
          </cell>
          <cell r="E6897">
            <v>16.21</v>
          </cell>
        </row>
        <row r="6898">
          <cell r="A6898" t="str">
            <v>72675</v>
          </cell>
          <cell r="B6898" t="str">
            <v>NIPLE DE ACO GALVANIZADO 1" - FORNECIMENTO E INSTALACAO</v>
          </cell>
          <cell r="C6898" t="str">
            <v>UN</v>
          </cell>
          <cell r="D6898">
            <v>19.3</v>
          </cell>
          <cell r="E6898">
            <v>13.17</v>
          </cell>
        </row>
        <row r="6899">
          <cell r="A6899" t="str">
            <v>72676</v>
          </cell>
          <cell r="B6899" t="str">
            <v>NIPLE DE ACO GALVANIZADO 1/2" - FORNECIMENTO E INSTALACAO</v>
          </cell>
          <cell r="C6899" t="str">
            <v>UN</v>
          </cell>
          <cell r="D6899">
            <v>12.3</v>
          </cell>
          <cell r="E6899">
            <v>8.39</v>
          </cell>
        </row>
        <row r="6900">
          <cell r="A6900" t="str">
            <v>72677</v>
          </cell>
          <cell r="B6900" t="str">
            <v>NIPLE DE ACO GALVANIZADO 2.1/2" - FORNECIMENTO E INSTALACAO</v>
          </cell>
          <cell r="C6900" t="str">
            <v>UN</v>
          </cell>
          <cell r="D6900">
            <v>60.98</v>
          </cell>
          <cell r="E6900">
            <v>41.6</v>
          </cell>
        </row>
        <row r="6901">
          <cell r="A6901" t="str">
            <v>72678</v>
          </cell>
          <cell r="B6901" t="str">
            <v>NIPLE DE ACO GALVANIZADO 2" - FORNECIMENTO E INSTALACAO</v>
          </cell>
          <cell r="C6901" t="str">
            <v>UN</v>
          </cell>
          <cell r="D6901">
            <v>46.16</v>
          </cell>
          <cell r="E6901">
            <v>31.49</v>
          </cell>
        </row>
        <row r="6902">
          <cell r="A6902" t="str">
            <v>72679</v>
          </cell>
          <cell r="B6902" t="str">
            <v>NIPLE DE ACO GALVANIZADO 3" - FORNECIMENTO E INSTALACAO</v>
          </cell>
          <cell r="C6902" t="str">
            <v>UN</v>
          </cell>
          <cell r="D6902">
            <v>82.52</v>
          </cell>
          <cell r="E6902">
            <v>56.3</v>
          </cell>
        </row>
        <row r="6903">
          <cell r="A6903" t="str">
            <v>72680</v>
          </cell>
          <cell r="B6903" t="str">
            <v>NIPLE DE ACO GALVANIZADO 3/4" - FORNECIMENTO E INSTALACAO</v>
          </cell>
          <cell r="C6903" t="str">
            <v>UN</v>
          </cell>
          <cell r="D6903">
            <v>14.7</v>
          </cell>
          <cell r="E6903">
            <v>10.029999999999999</v>
          </cell>
        </row>
        <row r="6904">
          <cell r="A6904" t="str">
            <v>72681</v>
          </cell>
          <cell r="B6904" t="str">
            <v>NIPLE DE ACO GALVANIZADO 4" - FORNECIMENTO E INSTALACAO</v>
          </cell>
          <cell r="C6904" t="str">
            <v>UN</v>
          </cell>
          <cell r="D6904">
            <v>122.45</v>
          </cell>
          <cell r="E6904">
            <v>83.54</v>
          </cell>
        </row>
        <row r="6905">
          <cell r="A6905" t="str">
            <v>72682</v>
          </cell>
          <cell r="B6905" t="str">
            <v>NIPLE DE ACO GALVANIZADO 5" - FORNECIMENTO E INSTALACAO</v>
          </cell>
          <cell r="C6905" t="str">
            <v>UN</v>
          </cell>
          <cell r="D6905">
            <v>207.85</v>
          </cell>
          <cell r="E6905">
            <v>141.80000000000001</v>
          </cell>
        </row>
        <row r="6906">
          <cell r="A6906" t="str">
            <v>72683</v>
          </cell>
          <cell r="B6906" t="str">
            <v>NIPLE DE ACO GALVANIZADO 6" - FORNECIMENTO E INSTALACAO</v>
          </cell>
          <cell r="C6906" t="str">
            <v>UN</v>
          </cell>
          <cell r="D6906">
            <v>251.49</v>
          </cell>
          <cell r="E6906">
            <v>171.57</v>
          </cell>
        </row>
        <row r="6907">
          <cell r="A6907" t="str">
            <v>72712</v>
          </cell>
          <cell r="B6907" t="str">
            <v>TE DE ACO GALVANIZADO 1.1/2" - FORNECIMENTO E INSTALACAO</v>
          </cell>
          <cell r="C6907" t="str">
            <v>UN</v>
          </cell>
          <cell r="D6907">
            <v>56.64</v>
          </cell>
          <cell r="E6907">
            <v>38.64</v>
          </cell>
        </row>
        <row r="6908">
          <cell r="A6908" t="str">
            <v>72713</v>
          </cell>
          <cell r="B6908" t="str">
            <v>TE DE ACO GALVANIZADO 1.1/4" - FORNECIMENTO E INSTALACAO</v>
          </cell>
          <cell r="C6908" t="str">
            <v>UN</v>
          </cell>
          <cell r="D6908">
            <v>47.45</v>
          </cell>
          <cell r="E6908">
            <v>32.369999999999997</v>
          </cell>
        </row>
        <row r="6909">
          <cell r="A6909" t="str">
            <v>72714</v>
          </cell>
          <cell r="B6909" t="str">
            <v>TE DE ACO GALVANIZADO 1" - FORNECIMENTO E INSTALACAO</v>
          </cell>
          <cell r="C6909" t="str">
            <v>UN</v>
          </cell>
          <cell r="D6909">
            <v>32.94</v>
          </cell>
          <cell r="E6909">
            <v>22.47</v>
          </cell>
        </row>
        <row r="6910">
          <cell r="A6910" t="str">
            <v>72715</v>
          </cell>
          <cell r="B6910" t="str">
            <v>TE DE ACO GALVANIZADO 2.1/2" - FORNECIMENTO E INSTALACAO</v>
          </cell>
          <cell r="C6910" t="str">
            <v>UN</v>
          </cell>
          <cell r="D6910">
            <v>132.94999999999999</v>
          </cell>
          <cell r="E6910">
            <v>90.7</v>
          </cell>
        </row>
        <row r="6911">
          <cell r="A6911" t="str">
            <v>72716</v>
          </cell>
          <cell r="B6911" t="str">
            <v>TE DE ACO GALVANIZADO 2" - FORNECIMENTO E INSTALACAO</v>
          </cell>
          <cell r="C6911" t="str">
            <v>UN</v>
          </cell>
          <cell r="D6911">
            <v>86.5</v>
          </cell>
          <cell r="E6911">
            <v>59.01</v>
          </cell>
        </row>
        <row r="6912">
          <cell r="A6912" t="str">
            <v>72717</v>
          </cell>
          <cell r="B6912" t="str">
            <v>TE DE ACO GALVANIZADO 3" - FORNECIMENTO E INSTALACAO</v>
          </cell>
          <cell r="C6912" t="str">
            <v>UN</v>
          </cell>
          <cell r="D6912">
            <v>165.47</v>
          </cell>
          <cell r="E6912">
            <v>112.89</v>
          </cell>
        </row>
        <row r="6913">
          <cell r="A6913" t="str">
            <v>72718</v>
          </cell>
          <cell r="B6913" t="str">
            <v>TE DE ACO GALVANIZADO 3/4" - FORNECIMENTO E INSTALACAO</v>
          </cell>
          <cell r="C6913" t="str">
            <v>UN</v>
          </cell>
          <cell r="D6913">
            <v>24.77</v>
          </cell>
          <cell r="E6913">
            <v>16.899999999999999</v>
          </cell>
        </row>
        <row r="6914">
          <cell r="A6914" t="str">
            <v>72719</v>
          </cell>
          <cell r="B6914" t="str">
            <v>TE DE ACO GALVANIZADO 4" - FORNECIMENTO E INSTALACAO</v>
          </cell>
          <cell r="C6914" t="str">
            <v>UN</v>
          </cell>
          <cell r="D6914">
            <v>293.85000000000002</v>
          </cell>
          <cell r="E6914">
            <v>200.47</v>
          </cell>
        </row>
        <row r="6915">
          <cell r="A6915" t="str">
            <v>72720</v>
          </cell>
          <cell r="B6915" t="str">
            <v>TE DE ACO GALVANIZADO 5" - FORNECIMENTO E INSTALACAO</v>
          </cell>
          <cell r="C6915" t="str">
            <v>UN</v>
          </cell>
          <cell r="D6915">
            <v>524.11</v>
          </cell>
          <cell r="E6915">
            <v>357.56</v>
          </cell>
        </row>
        <row r="6916">
          <cell r="A6916" t="str">
            <v>72721</v>
          </cell>
          <cell r="B6916" t="str">
            <v>TE DE ACO GALVANIZADO 6" - FORNECIMENTO E INSTALACAO</v>
          </cell>
          <cell r="C6916" t="str">
            <v>UN</v>
          </cell>
          <cell r="D6916">
            <v>737.09</v>
          </cell>
          <cell r="E6916">
            <v>502.86</v>
          </cell>
        </row>
        <row r="6917">
          <cell r="A6917" t="str">
            <v>72722</v>
          </cell>
          <cell r="B6917" t="str">
            <v>TE DE COBRE 15MM LIGAÇÃO SOLDADA - FORNECIMENTO E INSTALACAO</v>
          </cell>
          <cell r="C6917" t="str">
            <v>UN</v>
          </cell>
          <cell r="D6917">
            <v>11.11</v>
          </cell>
          <cell r="E6917">
            <v>7.58</v>
          </cell>
        </row>
        <row r="6918">
          <cell r="A6918" t="str">
            <v>72723</v>
          </cell>
          <cell r="B6918" t="str">
            <v>TE DE COBRE 22MM LIGAÇÃO SOLDADA - FORNECIMENTO E INSTALACAO</v>
          </cell>
          <cell r="C6918" t="str">
            <v>UN</v>
          </cell>
          <cell r="D6918">
            <v>19.23</v>
          </cell>
          <cell r="E6918">
            <v>13.12</v>
          </cell>
        </row>
        <row r="6919">
          <cell r="A6919" t="str">
            <v>72724</v>
          </cell>
          <cell r="B6919" t="str">
            <v>TE DE COBRE 28MM LIGAÇÃO SOLDADA - FORNECIMENTO E INSTALACAO</v>
          </cell>
          <cell r="C6919" t="str">
            <v>UN</v>
          </cell>
          <cell r="D6919">
            <v>29.54</v>
          </cell>
          <cell r="E6919">
            <v>20.149999999999999</v>
          </cell>
        </row>
        <row r="6920">
          <cell r="A6920" t="str">
            <v>72725</v>
          </cell>
          <cell r="B6920" t="str">
            <v>TE DE COBRE 35MM LIGAÇÃO SOLDADA - FORNECIMENTO E INSTALACAO</v>
          </cell>
          <cell r="C6920" t="str">
            <v>UN</v>
          </cell>
          <cell r="D6920">
            <v>61.93</v>
          </cell>
          <cell r="E6920">
            <v>42.25</v>
          </cell>
        </row>
        <row r="6921">
          <cell r="A6921" t="str">
            <v>72726</v>
          </cell>
          <cell r="B6921" t="str">
            <v>TE DE COBRE 42MM LIGAÇÃO SOLDADA - FORNECIMENTO E INSTALACAO</v>
          </cell>
          <cell r="C6921" t="str">
            <v>UN</v>
          </cell>
          <cell r="D6921">
            <v>81.86</v>
          </cell>
          <cell r="E6921">
            <v>55.85</v>
          </cell>
        </row>
        <row r="6922">
          <cell r="A6922" t="str">
            <v>72727</v>
          </cell>
          <cell r="B6922" t="str">
            <v>TE DE COBRE 54MM LIGAÇÃO SOLDADA - FORNECIMENTO E INSTALACAO</v>
          </cell>
          <cell r="C6922" t="str">
            <v>UN</v>
          </cell>
          <cell r="D6922">
            <v>164.02</v>
          </cell>
          <cell r="E6922">
            <v>111.9</v>
          </cell>
        </row>
        <row r="6923">
          <cell r="A6923" t="str">
            <v>72728</v>
          </cell>
          <cell r="B6923" t="str">
            <v>TE DE COBRE 66MM LIGAÇÃO SOLDADA - FORNECIMENTO E INSTALACAO</v>
          </cell>
          <cell r="C6923" t="str">
            <v>UN</v>
          </cell>
          <cell r="D6923">
            <v>361.55</v>
          </cell>
          <cell r="E6923">
            <v>246.66</v>
          </cell>
        </row>
        <row r="6924">
          <cell r="A6924" t="str">
            <v>72729</v>
          </cell>
          <cell r="B6924" t="str">
            <v>TE DE COBRE 79MM LIGAÇÃO SOLDADA - FORNECIMENTO E INSTALACAO</v>
          </cell>
          <cell r="C6924" t="str">
            <v>UN</v>
          </cell>
          <cell r="D6924">
            <v>580.09</v>
          </cell>
          <cell r="E6924">
            <v>395.75</v>
          </cell>
        </row>
        <row r="6925">
          <cell r="A6925" t="str">
            <v>72783</v>
          </cell>
          <cell r="B6925" t="str">
            <v>ADAPTADOR PVC SOLDAVEL COM FLANGES E ANEL PARA CAIXA D'AGUA 20MMX1/2"- FORNECIMENTO E INSTALACAO</v>
          </cell>
          <cell r="C6925" t="str">
            <v>UN</v>
          </cell>
          <cell r="D6925">
            <v>16.34</v>
          </cell>
          <cell r="E6925">
            <v>11.15</v>
          </cell>
        </row>
        <row r="6926">
          <cell r="A6926" t="str">
            <v>72784</v>
          </cell>
          <cell r="B6926" t="str">
            <v>ADAPTADOR PVC SOLDAVEL COM FLANGES E ANEL PARA CAIXA D'AGUA 25MMX3/4"- FORNECIMENTO E INSTALACAO</v>
          </cell>
          <cell r="C6926" t="str">
            <v>UN</v>
          </cell>
          <cell r="D6926">
            <v>20.260000000000002</v>
          </cell>
          <cell r="E6926">
            <v>13.82</v>
          </cell>
        </row>
        <row r="6927">
          <cell r="A6927" t="str">
            <v>72785</v>
          </cell>
          <cell r="B6927" t="str">
            <v>ADAPTADOR PVC SOLDAVEL COM FLANGES E ANEL PARA CAIXA D'AGUA 32MMX1" -FORNECIMENTO E INSTALACAO</v>
          </cell>
          <cell r="C6927" t="str">
            <v>UN</v>
          </cell>
          <cell r="D6927">
            <v>24.87</v>
          </cell>
          <cell r="E6927">
            <v>16.97</v>
          </cell>
        </row>
        <row r="6928">
          <cell r="A6928" t="str">
            <v>72786</v>
          </cell>
          <cell r="B6928" t="str">
            <v>ADAPTADOR PVC SOLDAVEL COM FLANGES E ANEL PARA CAIXA D'AGUA 40MMX1.1/4" - FORNECIMENTO E INSTALACAO</v>
          </cell>
          <cell r="C6928" t="str">
            <v>UN</v>
          </cell>
          <cell r="D6928">
            <v>40</v>
          </cell>
          <cell r="E6928">
            <v>27.29</v>
          </cell>
        </row>
        <row r="6929">
          <cell r="A6929" t="str">
            <v>72787</v>
          </cell>
          <cell r="B6929" t="str">
            <v>ADAPTADOR PVC SOLDAVEL COM FLANGES E ANEL PARA CAIXA D'AGUA 50MMX1.1/2" - FORNECIMENTO E INSTALACAO</v>
          </cell>
          <cell r="C6929" t="str">
            <v>UN</v>
          </cell>
          <cell r="D6929">
            <v>45.81</v>
          </cell>
          <cell r="E6929">
            <v>31.25</v>
          </cell>
        </row>
        <row r="6930">
          <cell r="A6930" t="str">
            <v>72788</v>
          </cell>
          <cell r="B6930" t="str">
            <v>ADAPTADOR PVC SOLDAVEL COM FLANGES E ANEL PARA CAIXA D'AGUA 60MMX2" -FORNECIMENTO E INSTALACAO</v>
          </cell>
          <cell r="C6930" t="str">
            <v>UN</v>
          </cell>
          <cell r="D6930">
            <v>54.97</v>
          </cell>
          <cell r="E6930">
            <v>37.5</v>
          </cell>
        </row>
        <row r="6931">
          <cell r="A6931" t="str">
            <v>72789</v>
          </cell>
          <cell r="B6931" t="str">
            <v>ADAPTADOR PVC SOLDAVEL COM FLANGES LIVRES PARA CAIXA D'AGUA 25MMX3/4"- FORNECIMENTO E INSTALACAO</v>
          </cell>
          <cell r="C6931" t="str">
            <v>UN</v>
          </cell>
          <cell r="D6931">
            <v>17.63</v>
          </cell>
          <cell r="E6931">
            <v>12.03</v>
          </cell>
        </row>
        <row r="6932">
          <cell r="A6932" t="str">
            <v>72790</v>
          </cell>
          <cell r="B6932" t="str">
            <v>ADAPTADOR PVC SOLDAVEL COM FLANGES LIVRES PARA CAIXA D'AGUA 32MMX1" -FORNECIMENTO E INSTALACAO</v>
          </cell>
          <cell r="C6932" t="str">
            <v>UN</v>
          </cell>
          <cell r="D6932">
            <v>22.78</v>
          </cell>
          <cell r="E6932">
            <v>15.54</v>
          </cell>
        </row>
        <row r="6933">
          <cell r="A6933" t="str">
            <v>72791</v>
          </cell>
          <cell r="B6933" t="str">
            <v>ADAPTADOR PVC SOLDAVEL COM FLANGES LIVRES PARA CAIXA D'AGUA 40MMX1.1/4" - FORNECIMENTO E INSTALACAO</v>
          </cell>
          <cell r="C6933" t="str">
            <v>UN</v>
          </cell>
          <cell r="D6933">
            <v>33.82</v>
          </cell>
          <cell r="E6933">
            <v>23.07</v>
          </cell>
        </row>
        <row r="6934">
          <cell r="A6934" t="str">
            <v>72792</v>
          </cell>
          <cell r="B6934" t="str">
            <v>ADAPTADOR PVC SOLDAVEL COM FLANGES LIVRES PARA CAIXA D'AGUA 50MMX1.1/2" - FORNECIMENTO E INSTALACAO</v>
          </cell>
          <cell r="C6934" t="str">
            <v>UN</v>
          </cell>
          <cell r="D6934">
            <v>38.51</v>
          </cell>
          <cell r="E6934">
            <v>26.27</v>
          </cell>
        </row>
        <row r="6935">
          <cell r="A6935" t="str">
            <v>72793</v>
          </cell>
          <cell r="B6935" t="str">
            <v>ADAPTADOR PVC SOLDAVEL COM FLANGES LIVRES PARA CAIXA D'AGUA 60MMX2" -FORNECIMENTO E INSTALACAO</v>
          </cell>
          <cell r="C6935" t="str">
            <v>UN</v>
          </cell>
          <cell r="D6935">
            <v>54.97</v>
          </cell>
          <cell r="E6935">
            <v>37.5</v>
          </cell>
        </row>
        <row r="6936">
          <cell r="A6936" t="str">
            <v>72794</v>
          </cell>
          <cell r="B6936" t="str">
            <v>ADAPTADOR PVC SOLDAVEL COM FLANGES LIVRES PARA CAIXA D'AGUA 75MMX2.1/2" - FORNECIMENTO E INSTALACAO</v>
          </cell>
          <cell r="C6936" t="str">
            <v>UN</v>
          </cell>
          <cell r="D6936">
            <v>199.63</v>
          </cell>
          <cell r="E6936">
            <v>136.19</v>
          </cell>
        </row>
        <row r="6937">
          <cell r="A6937" t="str">
            <v>72795</v>
          </cell>
          <cell r="B6937" t="str">
            <v>ADAPTADOR PVC SOLDAVEL COM FLANGES LIVRES PARA CAIXA D'AGUA 85MMX3" -FORNECIMENTO E INSTALACAO</v>
          </cell>
          <cell r="C6937" t="str">
            <v>UN</v>
          </cell>
          <cell r="D6937">
            <v>272.36</v>
          </cell>
          <cell r="E6937">
            <v>185.81</v>
          </cell>
        </row>
        <row r="6938">
          <cell r="A6938" t="str">
            <v>72796</v>
          </cell>
          <cell r="B6938" t="str">
            <v>ADAPTADOR PVC SOLDAVEL COM FLANGES LIVRES PARA CAIXA D'AGUA 110MMX4" -FORNECIMENTO E INSTALACAO</v>
          </cell>
          <cell r="C6938" t="str">
            <v>UN</v>
          </cell>
          <cell r="D6938">
            <v>379.01</v>
          </cell>
          <cell r="E6938">
            <v>258.57</v>
          </cell>
        </row>
        <row r="6939">
          <cell r="A6939" t="str">
            <v>72797</v>
          </cell>
          <cell r="B6939" t="str">
            <v>ADAPTADOR PVC SOLDAVEL LONGO COM FLANGES LIVRES PARA CAIXA D'AGUA 25MMX3/4" - FORNECIMENTO E INSTALACAO</v>
          </cell>
          <cell r="C6939" t="str">
            <v>UN</v>
          </cell>
          <cell r="D6939">
            <v>24.9</v>
          </cell>
          <cell r="E6939">
            <v>16.989999999999998</v>
          </cell>
        </row>
        <row r="6940">
          <cell r="A6940" t="str">
            <v>72798</v>
          </cell>
          <cell r="B6940" t="str">
            <v>ADAPTADOR PVC SOLDAVEL LONGO COM FLANGES LIVRES PARA CAIXA D'AGUA 32MMX1" - FORNECIMENTO E INSTALACAO</v>
          </cell>
          <cell r="C6940" t="str">
            <v>UN</v>
          </cell>
          <cell r="D6940">
            <v>29.51</v>
          </cell>
          <cell r="E6940">
            <v>20.13</v>
          </cell>
        </row>
        <row r="6941">
          <cell r="A6941" t="str">
            <v>72800</v>
          </cell>
          <cell r="B6941" t="str">
            <v>ADAPTADOR PVC SOLDAVEL LONGO COM FLANGES LIVRES PARA CAIXA D'AGUA 40MMX1.1/4" - FORNECIMENTO E INSTALACAO</v>
          </cell>
          <cell r="C6941" t="str">
            <v>UN</v>
          </cell>
          <cell r="D6941">
            <v>43.67</v>
          </cell>
          <cell r="E6941">
            <v>29.79</v>
          </cell>
        </row>
        <row r="6942">
          <cell r="A6942" t="str">
            <v>72801</v>
          </cell>
          <cell r="B6942" t="str">
            <v>ADAPTADOR PVC SOLDAVEL LONGO COM FLANGES LIVRES PARA CAIXA D'AGUA 50MMX1.1/2" - FORNECIMENTO E INSTALACAO</v>
          </cell>
          <cell r="C6942" t="str">
            <v>UN</v>
          </cell>
          <cell r="D6942">
            <v>49.78</v>
          </cell>
          <cell r="E6942">
            <v>33.96</v>
          </cell>
        </row>
        <row r="6943">
          <cell r="A6943" t="str">
            <v>72802</v>
          </cell>
          <cell r="B6943" t="str">
            <v>ADAPTADOR PVC SOLDAVEL LONGO COM FLANGES LIVRES PARA CAIXA D'AGUA 60MMX2" - FORNECIMENTO E INSTALACAO</v>
          </cell>
          <cell r="C6943" t="str">
            <v>UN</v>
          </cell>
          <cell r="D6943">
            <v>71.72</v>
          </cell>
          <cell r="E6943">
            <v>48.93</v>
          </cell>
        </row>
        <row r="6944">
          <cell r="A6944" t="str">
            <v>72803</v>
          </cell>
          <cell r="B6944" t="str">
            <v>ADAPTADOR PVC SOLDAVEL LONGO COM FLANGES LIVRES PARA CAIXA D'AGUA 75MMX2.1/2" - FORNECIMENTO E INSTALACAO</v>
          </cell>
          <cell r="C6944" t="str">
            <v>UN</v>
          </cell>
          <cell r="D6944">
            <v>264.86</v>
          </cell>
          <cell r="E6944">
            <v>180.69</v>
          </cell>
        </row>
        <row r="6945">
          <cell r="A6945" t="str">
            <v>72804</v>
          </cell>
          <cell r="B6945" t="str">
            <v>ADAPTADOR PVC SOLDAVEL LONGO COM FLANGES LIVRES PARA CAIXA D'AGUA 85MMX3" - FORNECIMENTO E INSTALACAO</v>
          </cell>
          <cell r="C6945" t="str">
            <v>UN</v>
          </cell>
          <cell r="D6945">
            <v>357.66</v>
          </cell>
          <cell r="E6945">
            <v>244</v>
          </cell>
        </row>
        <row r="6946">
          <cell r="A6946" t="str">
            <v>72805</v>
          </cell>
          <cell r="B6946" t="str">
            <v>ADAPTADOR PVC SOLDAVEL LONGO COM FLANGES LIVRES PARA CAIXA D'AGUA 110MMX4" - FORNECIMENTO E INSTALACAO</v>
          </cell>
          <cell r="C6946" t="str">
            <v>UN</v>
          </cell>
          <cell r="D6946">
            <v>537.29999999999995</v>
          </cell>
          <cell r="E6946">
            <v>366.56</v>
          </cell>
        </row>
        <row r="6947">
          <cell r="A6947" t="str">
            <v>74059/001</v>
          </cell>
          <cell r="B6947" t="str">
            <v>LUVA DE COBRE SEM ANEL SOLDA 22MM - FORNECIMENTO E INSTALACAO</v>
          </cell>
          <cell r="C6947" t="str">
            <v>UN</v>
          </cell>
          <cell r="D6947">
            <v>11.77</v>
          </cell>
          <cell r="E6947">
            <v>8.0299999999999994</v>
          </cell>
        </row>
        <row r="6948">
          <cell r="A6948" t="str">
            <v>74059/002</v>
          </cell>
          <cell r="B6948" t="str">
            <v>LUVA DE COBRE SEM ANEL SOLDA 35MM - FORNECIMENTO E INSTALAÇÃO</v>
          </cell>
          <cell r="C6948" t="str">
            <v>UN</v>
          </cell>
          <cell r="D6948">
            <v>35.53</v>
          </cell>
          <cell r="E6948">
            <v>24.24</v>
          </cell>
        </row>
        <row r="6949">
          <cell r="A6949" t="str">
            <v>74060/001</v>
          </cell>
          <cell r="B6949" t="str">
            <v>COTOVELO DE COBRE SEM ANEL SOLDA 22MM - FORNECIMENTO E INSTALACAO</v>
          </cell>
          <cell r="C6949" t="str">
            <v>UN</v>
          </cell>
          <cell r="D6949">
            <v>18.82</v>
          </cell>
          <cell r="E6949">
            <v>12.84</v>
          </cell>
        </row>
        <row r="6950">
          <cell r="A6950" t="str">
            <v>74060/002</v>
          </cell>
          <cell r="B6950" t="str">
            <v>COTOVELO DE COBRE SEM ANEL SOLDA 28MM - FORNECIMENTO E INSTALACAO</v>
          </cell>
          <cell r="C6950" t="str">
            <v>UN</v>
          </cell>
          <cell r="D6950">
            <v>23.42</v>
          </cell>
          <cell r="E6950">
            <v>15.98</v>
          </cell>
        </row>
        <row r="6951">
          <cell r="A6951" t="str">
            <v>74060/003</v>
          </cell>
          <cell r="B6951" t="str">
            <v>COTOVELO DE COBRE SEM ANEL SOLDA 35MM - FORNECIMENTO E INSTALACAO</v>
          </cell>
          <cell r="C6951" t="str">
            <v>UN</v>
          </cell>
          <cell r="D6951">
            <v>55.7</v>
          </cell>
          <cell r="E6951">
            <v>38</v>
          </cell>
        </row>
        <row r="6952">
          <cell r="A6952" t="str">
            <v>74060/004</v>
          </cell>
          <cell r="B6952" t="str">
            <v>COTOVELO DE COBRE SEM ANEL SOLDA 15MM - FORNECIMENTO E INSTALACAO</v>
          </cell>
          <cell r="C6952" t="str">
            <v>UN</v>
          </cell>
          <cell r="D6952">
            <v>11.61</v>
          </cell>
          <cell r="E6952">
            <v>7.92</v>
          </cell>
        </row>
        <row r="6953">
          <cell r="A6953" t="str">
            <v>89358</v>
          </cell>
          <cell r="B6953" t="str">
            <v>JOELHO 90 GRAUS, PVC, SOLDÁVEL, DN 20MM, INSTALADO EM RAMAL OU SUB-RAMAL DE ÁGUA  FORNECIMENTO E INSTALAÇÃO . AF_12/2014_P</v>
          </cell>
          <cell r="C6953" t="str">
            <v>UN</v>
          </cell>
          <cell r="D6953">
            <v>5.86</v>
          </cell>
          <cell r="E6953">
            <v>4</v>
          </cell>
        </row>
        <row r="6954">
          <cell r="A6954" t="str">
            <v>89359</v>
          </cell>
          <cell r="B6954" t="str">
            <v>JOELHO 45 GRAUS, PVC, SOLDÁVEL, DN 20MM, INSTALADO EM RAMAL OU SUB-RAMAL DE ÁGUA  FORNECIMENTO E INSTALAÇÃO . AF_12/2014_P</v>
          </cell>
          <cell r="C6954" t="str">
            <v>UN</v>
          </cell>
          <cell r="D6954">
            <v>6.04</v>
          </cell>
          <cell r="E6954">
            <v>4.12</v>
          </cell>
        </row>
        <row r="6955">
          <cell r="A6955" t="str">
            <v>89360</v>
          </cell>
          <cell r="B6955" t="str">
            <v>CURVA 90 GRAUS, PVC, SOLDÁVEL, DN 20MM, INSTALADO EM RAMAL OU SUB-RAMAL DE ÁGUA  FORNECIMENTO E INSTALAÇÃO . AF_12/2014_P</v>
          </cell>
          <cell r="C6955" t="str">
            <v>UN</v>
          </cell>
          <cell r="D6955">
            <v>7.7</v>
          </cell>
          <cell r="E6955">
            <v>5.25</v>
          </cell>
        </row>
        <row r="6956">
          <cell r="A6956" t="str">
            <v>89361</v>
          </cell>
          <cell r="B6956" t="str">
            <v>CURVA 45 GRAUS, PVC, SOLDÁVEL, DN 20MM, INSTALADO EM RAMAL OU SUB-RAMAL DE ÁGUA  FORNECIMENTO E INSTALAÇÃO . AF_12/2014_P</v>
          </cell>
          <cell r="C6956" t="str">
            <v>UN</v>
          </cell>
          <cell r="D6956">
            <v>6.26</v>
          </cell>
          <cell r="E6956">
            <v>4.2699999999999996</v>
          </cell>
        </row>
        <row r="6957">
          <cell r="A6957" t="str">
            <v>89362</v>
          </cell>
          <cell r="B6957" t="str">
            <v>JOELHO 90 GRAUS, PVC, SOLDÁVEL, DN 25MM, INSTALADO EM RAMAL OU SUB-RAMAL DE ÁGUA  FORNECIMENTO E INSTALAÇÃO . AF_12/2014_P</v>
          </cell>
          <cell r="C6957" t="str">
            <v>UN</v>
          </cell>
          <cell r="D6957">
            <v>6.9</v>
          </cell>
          <cell r="E6957">
            <v>4.71</v>
          </cell>
        </row>
        <row r="6958">
          <cell r="A6958" t="str">
            <v>89363</v>
          </cell>
          <cell r="B6958" t="str">
            <v>JOELHO 45 GRAUS, PVC, SOLDÁVEL, DN 25MM, INSTALADO EM RAMAL OU SUB-RAMAL DE ÁGUA  FORNECIMENTO E INSTALAÇÃO . AF_12/2014_P</v>
          </cell>
          <cell r="C6958" t="str">
            <v>UN</v>
          </cell>
          <cell r="D6958">
            <v>7.59</v>
          </cell>
          <cell r="E6958">
            <v>5.18</v>
          </cell>
        </row>
        <row r="6959">
          <cell r="A6959" t="str">
            <v>89364</v>
          </cell>
          <cell r="B6959" t="str">
            <v>CURVA 90 GRAUS, PVC, SOLDÁVEL, DN 25MM, INSTALADO EM RAMAL OU SUB-RAMAL DE ÁGUA  FORNECIMENTO E INSTALAÇÃO . AF_12/2014_P</v>
          </cell>
          <cell r="C6959" t="str">
            <v>UN</v>
          </cell>
          <cell r="D6959">
            <v>9.44</v>
          </cell>
          <cell r="E6959">
            <v>6.44</v>
          </cell>
        </row>
        <row r="6960">
          <cell r="A6960" t="str">
            <v>89365</v>
          </cell>
          <cell r="B6960" t="str">
            <v>CURVA 45 GRAUS, PVC, SOLDÁVEL, DN 25MM, INSTALADO EM RAMAL OU SUB-RAMAL DE ÁGUA  FORNECIMENTO E INSTALAÇÃO . AF_12/2014_P</v>
          </cell>
          <cell r="C6960" t="str">
            <v>UN</v>
          </cell>
          <cell r="D6960">
            <v>7.81</v>
          </cell>
          <cell r="E6960">
            <v>5.33</v>
          </cell>
        </row>
        <row r="6961">
          <cell r="A6961" t="str">
            <v>89366</v>
          </cell>
          <cell r="B6961" t="str">
            <v>JOELHO 90 GRAUS COM BUCHA DE LATÃO, PVC, SOLDÁVEL, DN 25MM, X 3/4 INSTALADO EM RAMAL OU SUB-RAMAL DE ÁGUA FORNECIMENTO E INSTALAÇÃO . AF_12/2014_P</v>
          </cell>
          <cell r="C6961" t="str">
            <v>UN</v>
          </cell>
          <cell r="D6961">
            <v>12.62</v>
          </cell>
          <cell r="E6961">
            <v>8.61</v>
          </cell>
        </row>
        <row r="6962">
          <cell r="A6962" t="str">
            <v>89367</v>
          </cell>
          <cell r="B6962" t="str">
            <v>JOELHO 90 GRAUS, PVC, SOLDÁVEL, DN 32MM, INSTALADO EM RAMAL OU SUB-RAMAL DE ÁGUA  FORNECIMENTO E INSTALAÇÃO . AF_12/2014_P</v>
          </cell>
          <cell r="C6962" t="str">
            <v>UN</v>
          </cell>
          <cell r="D6962">
            <v>9.23</v>
          </cell>
          <cell r="E6962">
            <v>6.3</v>
          </cell>
        </row>
        <row r="6963">
          <cell r="A6963" t="str">
            <v>89368</v>
          </cell>
          <cell r="B6963" t="str">
            <v>JOELHO 45 GRAUS, PVC, SOLDÁVEL, DN 32MM, INSTALADO EM RAMAL OU SUB-RAMAL DE ÁGUA  FORNECIMENTO E INSTALAÇÃO . AF_12/2014_P</v>
          </cell>
          <cell r="C6963" t="str">
            <v>UN</v>
          </cell>
          <cell r="D6963">
            <v>10.79</v>
          </cell>
          <cell r="E6963">
            <v>7.36</v>
          </cell>
        </row>
        <row r="6964">
          <cell r="A6964" t="str">
            <v>89369</v>
          </cell>
          <cell r="B6964" t="str">
            <v>CURVA 90 GRAUS, PVC, SOLDÁVEL, DN 32MM, INSTALADO EM RAMAL OU SUB-RAMAL DE ÁGUA  FORNECIMENTO E INSTALAÇÃO . AF_12/2014_P</v>
          </cell>
          <cell r="C6964" t="str">
            <v>UN</v>
          </cell>
          <cell r="D6964">
            <v>14.45</v>
          </cell>
          <cell r="E6964">
            <v>9.86</v>
          </cell>
        </row>
        <row r="6965">
          <cell r="A6965" t="str">
            <v>89370</v>
          </cell>
          <cell r="B6965" t="str">
            <v>CURVA 45 GRAUS, PVC, SOLDÁVEL, DN 32MM, INSTALADO EM RAMAL OU SUB-RAMAL DE ÁGUA  FORNECIMENTO E INSTALAÇÃO . AF_12/2014_P</v>
          </cell>
          <cell r="C6965" t="str">
            <v>UN</v>
          </cell>
          <cell r="D6965">
            <v>10.5</v>
          </cell>
          <cell r="E6965">
            <v>7.16</v>
          </cell>
        </row>
        <row r="6966">
          <cell r="A6966" t="str">
            <v>89371</v>
          </cell>
          <cell r="B6966" t="str">
            <v>LUVA, PVC, SOLDÁVEL, DN 20MM, INSTALADO EM RAMAL OU SUB-RAMAL DE ÁGUAFORNECIMENTO E INSTALAÇÃO . AF_12/2014_P</v>
          </cell>
          <cell r="C6966" t="str">
            <v>UN</v>
          </cell>
          <cell r="D6966">
            <v>4.41</v>
          </cell>
          <cell r="E6966">
            <v>3.01</v>
          </cell>
        </row>
        <row r="6967">
          <cell r="A6967" t="str">
            <v>89372</v>
          </cell>
          <cell r="B6967" t="str">
            <v>LUVA DE CORRER, PVC, SOLDÁVEL, DN 20MM, INSTALADO EM RAMAL OU SUB-RAMAL DE ÁGUA  FORNECIMENTO E INSTALAÇÃO . AF_12/2014_P</v>
          </cell>
          <cell r="C6967" t="str">
            <v>UN</v>
          </cell>
          <cell r="D6967">
            <v>11.42</v>
          </cell>
          <cell r="E6967">
            <v>7.79</v>
          </cell>
        </row>
        <row r="6968">
          <cell r="A6968" t="str">
            <v>89373</v>
          </cell>
          <cell r="B6968" t="str">
            <v>LUVA DE REDUÇÃO, PVC, SOLDÁVEL, DN 25MM X 20MM, INSTALADO EM RAMAL OUSUB-RAMAL DE ÁGUA FORNECIMENTO E INSTALAÇÃO . AF_12/2014_P</v>
          </cell>
          <cell r="C6968" t="str">
            <v>UN</v>
          </cell>
          <cell r="D6968">
            <v>4.88</v>
          </cell>
          <cell r="E6968">
            <v>3.33</v>
          </cell>
        </row>
        <row r="6969">
          <cell r="A6969" t="str">
            <v>89374</v>
          </cell>
          <cell r="B6969" t="str">
            <v>LUVA COM BUCHA DE LATÃO, PVC, SOLDÁVEL, DN 20MM X 1/2, INSTALADO EM RAMAL OU SUB-RAMAL DE ÁGUA  FORNECIMENTO E INSTALAÇÃO . AF_12/2014_P</v>
          </cell>
          <cell r="C6969" t="str">
            <v>UN</v>
          </cell>
          <cell r="D6969">
            <v>8.6199999999999992</v>
          </cell>
          <cell r="E6969">
            <v>5.88</v>
          </cell>
        </row>
        <row r="6970">
          <cell r="A6970" t="str">
            <v>89375</v>
          </cell>
          <cell r="B6970" t="str">
            <v>UNIÃO, PVC, SOLDÁVEL, DN 20MM, INSTALADO EM RAMAL OU SUB-RAMAL DE ÁGUAFORNECIMENTO E INSTALAÇÃO . AF_12/2014_P</v>
          </cell>
          <cell r="C6970" t="str">
            <v>UN</v>
          </cell>
          <cell r="D6970">
            <v>10.64</v>
          </cell>
          <cell r="E6970">
            <v>7.26</v>
          </cell>
        </row>
        <row r="6971">
          <cell r="A6971" t="str">
            <v>89376</v>
          </cell>
          <cell r="B6971" t="str">
            <v>ADAPTADOR CURTO COM BOLSA E ROSCA PARA REGISTRO, PVC, SOLDÁVEL, DN 20MM X 1/2, INSTALADO EM RAMAL OU SUB-RAMAL DE ÁGUA  FORNECIMENTO E INSTALAÇÃO . AF_12/2014_P</v>
          </cell>
          <cell r="C6971" t="str">
            <v>UN</v>
          </cell>
          <cell r="D6971">
            <v>4.78</v>
          </cell>
          <cell r="E6971">
            <v>3.26</v>
          </cell>
        </row>
        <row r="6972">
          <cell r="A6972" t="str">
            <v>89378</v>
          </cell>
          <cell r="B6972" t="str">
            <v>LUVA, PVC, SOLDÁVEL, DN 25MM, INSTALADO EM RAMAL OU SUB-RAMAL DE ÁGUAFORNECIMENTO E INSTALAÇÃO . AF_12/2014_P</v>
          </cell>
          <cell r="C6972" t="str">
            <v>UN</v>
          </cell>
          <cell r="D6972">
            <v>5.22</v>
          </cell>
          <cell r="E6972">
            <v>3.56</v>
          </cell>
        </row>
        <row r="6973">
          <cell r="A6973" t="str">
            <v>89379</v>
          </cell>
          <cell r="B6973" t="str">
            <v>LUVA DE CORRER, PVC, SOLDÁVEL, DN 25MM, INSTALADO EM RAMAL OU SUB-RAMAL DE ÁGUA  FORNECIMENTO E INSTALAÇÃO . AF_12/2014_P</v>
          </cell>
          <cell r="C6973" t="str">
            <v>UN</v>
          </cell>
          <cell r="D6973">
            <v>14.83</v>
          </cell>
          <cell r="E6973">
            <v>10.119999999999999</v>
          </cell>
        </row>
        <row r="6974">
          <cell r="A6974" t="str">
            <v>89380</v>
          </cell>
          <cell r="B6974" t="str">
            <v>LUVA DE REDUÇÃO, PVC, SOLDÁVEL, DN 32MM X 25MM, INSTALADO EM RAMAL OUSUB-RAMAL DE ÁGUA FORNECIMENTO E INSTALAÇÃO . AF_12/2014_P</v>
          </cell>
          <cell r="C6974" t="str">
            <v>UN</v>
          </cell>
          <cell r="D6974">
            <v>7.15</v>
          </cell>
          <cell r="E6974">
            <v>4.88</v>
          </cell>
        </row>
        <row r="6975">
          <cell r="A6975" t="str">
            <v>89381</v>
          </cell>
          <cell r="B6975" t="str">
            <v>LUVA COM BUCHA DE LATÃO, PVC, SOLDÁVEL, DN 25MM X 3/4, INSTALADO EM RAMAL OU SUB-RAMAL DE ÁGUA  FORNECIMENTO E INSTALAÇÃO. AF_12/2014_P</v>
          </cell>
          <cell r="C6975" t="str">
            <v>UN</v>
          </cell>
          <cell r="D6975">
            <v>10.89</v>
          </cell>
          <cell r="E6975">
            <v>7.43</v>
          </cell>
        </row>
        <row r="6976">
          <cell r="A6976" t="str">
            <v>89382</v>
          </cell>
          <cell r="B6976" t="str">
            <v>UNIÃO, PVC, SOLDÁVEL, DN 25MM, INSTALADO EM RAMAL OU SUB-RAMAL DE ÁGUAFORNECIMENTO E INSTALAÇÃO. AF_12/2014_P</v>
          </cell>
          <cell r="C6976" t="str">
            <v>UN</v>
          </cell>
          <cell r="D6976">
            <v>11.49</v>
          </cell>
          <cell r="E6976">
            <v>7.84</v>
          </cell>
        </row>
        <row r="6977">
          <cell r="A6977" t="str">
            <v>89383</v>
          </cell>
          <cell r="B6977" t="str">
            <v>ADAPTADOR CURTO COM BOLSA E ROSCA PARA REGISTRO, PVC, SOLDÁVEL, DN 25MM X 3/4, INSTALADO EM RAMAL OU SUB-RAMAL DE ÁGUA  FORNECIMENTO E INSTALAÇÃO. AF_12/2014_P</v>
          </cell>
          <cell r="C6977" t="str">
            <v>UN</v>
          </cell>
          <cell r="D6977">
            <v>5.57</v>
          </cell>
          <cell r="E6977">
            <v>3.8</v>
          </cell>
        </row>
        <row r="6978">
          <cell r="A6978" t="str">
            <v>89385</v>
          </cell>
          <cell r="B6978" t="str">
            <v>LUVA SOLDÁVEL E COM ROSCA, PVC, SOLDÁVEL, DN 25MM X 3/4, INSTALADO EMRAMAL OU SUB-RAMAL DE ÁGUA  FORNECIMENTO E INSTALAÇÃO. AF_12/2014_P</v>
          </cell>
          <cell r="C6978" t="str">
            <v>UN</v>
          </cell>
          <cell r="D6978">
            <v>5.69</v>
          </cell>
          <cell r="E6978">
            <v>3.88</v>
          </cell>
        </row>
        <row r="6979">
          <cell r="A6979" t="str">
            <v>89386</v>
          </cell>
          <cell r="B6979" t="str">
            <v>LUVA, PVC, SOLDÁVEL, DN 32MM, INSTALADO EM RAMAL OU SUB-RAMAL DE ÁGUAFORNECIMENTO E INSTALAÇÃO. AF_12/2014_P</v>
          </cell>
          <cell r="C6979" t="str">
            <v>UN</v>
          </cell>
          <cell r="D6979">
            <v>6.86</v>
          </cell>
          <cell r="E6979">
            <v>4.68</v>
          </cell>
        </row>
        <row r="6980">
          <cell r="A6980" t="str">
            <v>89388</v>
          </cell>
          <cell r="B6980" t="str">
            <v>LUVA DE REDUÇÃO, PVC, SOLDÁVEL, DN 40MM X 32MM, INSTALADO EM RAMAL OUSUB-RAMAL DE ÁGUA FORNECIMENTO E INSTALAÇÃO. AF_12/2014_P</v>
          </cell>
          <cell r="C6980" t="str">
            <v>UN</v>
          </cell>
          <cell r="D6980">
            <v>8.6</v>
          </cell>
          <cell r="E6980">
            <v>5.87</v>
          </cell>
        </row>
        <row r="6981">
          <cell r="A6981" t="str">
            <v>89389</v>
          </cell>
          <cell r="B6981" t="str">
            <v>LUVA SOLDÁVEL E COM ROSCA, PVC, SOLDÁVEL, DN 32MM X 1, INSTALADO EM RAMAL OU SUB-RAMAL DE ÁGUA  FORNECIMENTO E INSTALAÇÃO. AF_12/2014_P</v>
          </cell>
          <cell r="C6981" t="str">
            <v>UN</v>
          </cell>
          <cell r="D6981">
            <v>9</v>
          </cell>
          <cell r="E6981">
            <v>6.14</v>
          </cell>
        </row>
        <row r="6982">
          <cell r="A6982" t="str">
            <v>89390</v>
          </cell>
          <cell r="B6982" t="str">
            <v>UNIÃO, PVC, SOLDÁVEL, DN 32MM, INSTALADO EM RAMAL OU SUB-RAMAL DE ÁGUAFORNECIMENTO E INSTALAÇÃO. AF_12/2014_P</v>
          </cell>
          <cell r="C6982" t="str">
            <v>UN</v>
          </cell>
          <cell r="D6982">
            <v>19.96</v>
          </cell>
          <cell r="E6982">
            <v>13.62</v>
          </cell>
        </row>
        <row r="6983">
          <cell r="A6983" t="str">
            <v>89391</v>
          </cell>
          <cell r="B6983" t="str">
            <v>ADAPTADOR CURTO COM BOLSA E ROSCA PARA REGISTRO, PVC, SOLDÁVEL, DN 32MM X 1, INSTALADO EM RAMAL OU SUB-RAMAL DE ÁGUA  FORNECIMENTO E INSTALAÇÃO. AF_12/2014_P</v>
          </cell>
          <cell r="C6983" t="str">
            <v>UN</v>
          </cell>
          <cell r="D6983">
            <v>7.61</v>
          </cell>
          <cell r="E6983">
            <v>5.19</v>
          </cell>
        </row>
        <row r="6984">
          <cell r="A6984" t="str">
            <v>89393</v>
          </cell>
          <cell r="B6984" t="str">
            <v>TE, PVC, SOLDÁVEL, DN 20MM, INSTALADO EM RAMAL OU SUB-RAMAL DE ÁGUAFORNECIMENTO E INSTALAÇÃO. AF_12/2014_P</v>
          </cell>
          <cell r="C6984" t="str">
            <v>UN</v>
          </cell>
          <cell r="D6984">
            <v>8.52</v>
          </cell>
          <cell r="E6984">
            <v>5.81</v>
          </cell>
        </row>
        <row r="6985">
          <cell r="A6985" t="str">
            <v>89394</v>
          </cell>
          <cell r="B6985" t="str">
            <v>TÊ COM BUCHA DE LATÃO NA BOLSA CENTRAL, PVC, SOLDÁVEL, DN 20MM X 1/2,INSTALADO EM RAMAL OU SUB-RAMAL DE ÁGUA  FORNECIMENTO E INSTALAÇÃO.AF_12/2014_P</v>
          </cell>
          <cell r="C6985" t="str">
            <v>UN</v>
          </cell>
          <cell r="D6985">
            <v>19.63</v>
          </cell>
          <cell r="E6985">
            <v>13.39</v>
          </cell>
        </row>
        <row r="6986">
          <cell r="A6986" t="str">
            <v>89395</v>
          </cell>
          <cell r="B6986" t="str">
            <v>TE, PVC, SOLDÁVEL, DN 25MM, INSTALADO EM RAMAL OU SUB-RAMAL DE ÁGUAFORNECIMENTO E INSTALAÇÃO. AF_12/2014_P</v>
          </cell>
          <cell r="C6986" t="str">
            <v>UN</v>
          </cell>
          <cell r="D6986">
            <v>10.01</v>
          </cell>
          <cell r="E6986">
            <v>6.83</v>
          </cell>
        </row>
        <row r="6987">
          <cell r="A6987" t="str">
            <v>89396</v>
          </cell>
          <cell r="B6987" t="str">
            <v>TÊ COM BUCHA DE LATÃO NA BOLSA CENTRAL, PVC, SOLDÁVEL, DN 25MM X 1/2,INSTALADO EM RAMAL OU SUB-RAMAL DE ÁGUA  FORNECIMENTO E INSTALAÇÃO.AF_12/2014_P</v>
          </cell>
          <cell r="C6987" t="str">
            <v>UN</v>
          </cell>
          <cell r="D6987">
            <v>22.28</v>
          </cell>
          <cell r="E6987">
            <v>15.2</v>
          </cell>
        </row>
        <row r="6988">
          <cell r="A6988" t="str">
            <v>89397</v>
          </cell>
          <cell r="B6988" t="str">
            <v>TÊ DE REDUÇÃO, PVC, SOLDÁVEL, DN 25MM X 20MM, INSTALADO EM RAMAL OU SUB-RAMAL DE ÁGUA  FORNECIMENTO E INSTALAÇÃO. AF_12/2014_P</v>
          </cell>
          <cell r="C6988" t="str">
            <v>UN</v>
          </cell>
          <cell r="D6988">
            <v>12.4</v>
          </cell>
          <cell r="E6988">
            <v>8.4600000000000009</v>
          </cell>
        </row>
        <row r="6989">
          <cell r="A6989" t="str">
            <v>89398</v>
          </cell>
          <cell r="B6989" t="str">
            <v>TE, PVC, SOLDÁVEL, DN 32MM, INSTALADO EM RAMAL OU SUB-RAMAL DE ÁGUAFORNECIMENTO E INSTALAÇÃO. AF_12/2014_P</v>
          </cell>
          <cell r="C6989" t="str">
            <v>UN</v>
          </cell>
          <cell r="D6989">
            <v>14.7</v>
          </cell>
          <cell r="E6989">
            <v>10.029999999999999</v>
          </cell>
        </row>
        <row r="6990">
          <cell r="A6990" t="str">
            <v>89399</v>
          </cell>
          <cell r="B6990" t="str">
            <v>TÊ COM BUCHA DE LATÃO NA BOLSA CENTRAL, PVC, SOLDÁVEL, DN 32MM X 3/4,INSTALADO EM RAMAL OU SUB-RAMAL DE ÁGUA  FORNECIMENTO E INSTALAÇÃO.AF_12/2014_P</v>
          </cell>
          <cell r="C6990" t="str">
            <v>UN</v>
          </cell>
          <cell r="D6990">
            <v>33.6</v>
          </cell>
          <cell r="E6990">
            <v>22.92</v>
          </cell>
        </row>
        <row r="6991">
          <cell r="A6991" t="str">
            <v>89400</v>
          </cell>
          <cell r="B6991" t="str">
            <v>TÊ DE REDUÇÃO, PVC, SOLDÁVEL, DN 32MM X 25MM, INSTALADO EM RAMAL OU SUB-RAMAL DE ÁGUA  FORNECIMENTO E INSTALAÇÃO. AF_12/2014_P</v>
          </cell>
          <cell r="C6991" t="str">
            <v>UN</v>
          </cell>
          <cell r="D6991">
            <v>17.78</v>
          </cell>
          <cell r="E6991">
            <v>12.13</v>
          </cell>
        </row>
        <row r="6992">
          <cell r="A6992" t="str">
            <v>89404</v>
          </cell>
          <cell r="B6992" t="str">
            <v>JOELHO 90 GRAUS, PVC, SOLDÁVEL, DN 20MM, INSTALADO EM RAMAL DE DISTRIBUIÇÃO DE ÁGUA FORNECIMENTO E INSTALAÇÃO. AF_12/2014_P</v>
          </cell>
          <cell r="C6992" t="str">
            <v>UN</v>
          </cell>
          <cell r="D6992">
            <v>3.97</v>
          </cell>
          <cell r="E6992">
            <v>2.71</v>
          </cell>
        </row>
        <row r="6993">
          <cell r="A6993" t="str">
            <v>89405</v>
          </cell>
          <cell r="B6993" t="str">
            <v>JOELHO 45 GRAUS, PVC, SOLDÁVEL, DN 20MM, INSTALADO EM RAMAL DE DISTRIBUIÇÃO DE ÁGUA FORNECIMENTO E INSTALAÇÃO. AF_12/2014_P</v>
          </cell>
          <cell r="C6993" t="str">
            <v>UN</v>
          </cell>
          <cell r="D6993">
            <v>4.1500000000000004</v>
          </cell>
          <cell r="E6993">
            <v>2.83</v>
          </cell>
        </row>
        <row r="6994">
          <cell r="A6994" t="str">
            <v>89406</v>
          </cell>
          <cell r="B6994" t="str">
            <v>CURVA 90 GRAUS, PVC, SOLDÁVEL, DN 20MM, INSTALADO EM RAMAL DE DISTRIBUIÇÃO DE ÁGUA FORNECIMENTO E INSTALAÇÃO. AF_12/2014_P</v>
          </cell>
          <cell r="C6994" t="str">
            <v>UN</v>
          </cell>
          <cell r="D6994">
            <v>5.8</v>
          </cell>
          <cell r="E6994">
            <v>3.96</v>
          </cell>
        </row>
        <row r="6995">
          <cell r="A6995" t="str">
            <v>89407</v>
          </cell>
          <cell r="B6995" t="str">
            <v>CURVA 45 GRAUS, PVC, SOLDÁVEL, DN 20MM, INSTALADO EM RAMAL DE DISTRIBUIÇÃO DE ÁGUA - FORNECIMENTO E INSTALAÇÃO. AF_12/2014</v>
          </cell>
          <cell r="C6995" t="str">
            <v>UN</v>
          </cell>
          <cell r="D6995">
            <v>4.37</v>
          </cell>
          <cell r="E6995">
            <v>2.98</v>
          </cell>
        </row>
        <row r="6996">
          <cell r="A6996" t="str">
            <v>89408</v>
          </cell>
          <cell r="B6996" t="str">
            <v>JOELHO 90 GRAUS, PVC, SOLDÁVEL, DN 25MM, INSTALADO EM RAMAL DE DISTRIBUIÇÃO DE ÁGUA FORNECIMENTO E INSTALAÇÃO. AF_12/2014_P</v>
          </cell>
          <cell r="C6996" t="str">
            <v>UN</v>
          </cell>
          <cell r="D6996">
            <v>4.7300000000000004</v>
          </cell>
          <cell r="E6996">
            <v>3.23</v>
          </cell>
        </row>
        <row r="6997">
          <cell r="A6997" t="str">
            <v>89409</v>
          </cell>
          <cell r="B6997" t="str">
            <v>JOELHO 45 GRAUS, PVC, SOLDÁVEL, DN 25MM, INSTALADO EM RAMAL DE DISTRIB</v>
          </cell>
          <cell r="C6997" t="str">
            <v>UN</v>
          </cell>
          <cell r="D6997">
            <v>5.41</v>
          </cell>
          <cell r="E6997">
            <v>3.69</v>
          </cell>
        </row>
        <row r="6998">
          <cell r="A6998" t="str">
            <v>89410</v>
          </cell>
          <cell r="B6998" t="str">
            <v>CURVA 90 GRAUS, PVC, SOLDÁVEL, DN 25MM, INSTALADO EM RAMAL DE DISTRIBUIÇÃO DE ÁGUA FORNECIMENTO E INSTALAÇÃO. AF_12/2014_P</v>
          </cell>
          <cell r="C6998" t="str">
            <v>UN</v>
          </cell>
          <cell r="D6998">
            <v>7.26</v>
          </cell>
          <cell r="E6998">
            <v>4.95</v>
          </cell>
        </row>
        <row r="6999">
          <cell r="A6999" t="str">
            <v>89411</v>
          </cell>
          <cell r="B6999" t="str">
            <v>CURVA 45 GRAUS, PVC, SOLDÁVEL, DN 25MM, INSTALADO EM RAMAL DE DISTRIBUIÇÃO DE ÁGUA FORNECIMENTO E INSTALAÇÃO. AF_12/2014_P</v>
          </cell>
          <cell r="C6999" t="str">
            <v>UN</v>
          </cell>
          <cell r="D6999">
            <v>5.64</v>
          </cell>
          <cell r="E6999">
            <v>3.85</v>
          </cell>
        </row>
        <row r="7000">
          <cell r="A7000" t="str">
            <v>89412</v>
          </cell>
          <cell r="B7000" t="str">
            <v>JOELHO 90 GRAUS, PVC, SOLDÁVEL, DN 25MM, X 3/4 INSTALADO EM RAMAL DEDISTRIBUIÇÃO DE ÁGUA FORNECIMENTO E INSTALAÇÃO. AF_12/2014_P</v>
          </cell>
          <cell r="C7000" t="str">
            <v>UN</v>
          </cell>
          <cell r="D7000">
            <v>6.46</v>
          </cell>
          <cell r="E7000">
            <v>4.41</v>
          </cell>
        </row>
        <row r="7001">
          <cell r="A7001" t="str">
            <v>89413</v>
          </cell>
          <cell r="B7001" t="str">
            <v>JOELHO 90 GRAUS, PVC, SOLDÁVEL, DN 32MM, INSTALADO EM RAMAL DE DISTRIBUIÇÃO DE ÁGUA FORNECIMENTO E INSTALAÇÃO. AF_12/2014_P</v>
          </cell>
          <cell r="C7001" t="str">
            <v>UN</v>
          </cell>
          <cell r="D7001">
            <v>6.63</v>
          </cell>
          <cell r="E7001">
            <v>4.5199999999999996</v>
          </cell>
        </row>
        <row r="7002">
          <cell r="A7002" t="str">
            <v>89414</v>
          </cell>
          <cell r="B7002" t="str">
            <v>JOELHO 45 GRAUS, PVC, SOLDÁVEL, DN 32MM, INSTALADO EM RAMAL DE DISTRIBUIÇÃO DE ÁGUA - FORNECIMENTO E INSTALAÇÃO. AF_12/2014_P</v>
          </cell>
          <cell r="C7002" t="str">
            <v>UN</v>
          </cell>
          <cell r="D7002">
            <v>8.18</v>
          </cell>
          <cell r="E7002">
            <v>5.58</v>
          </cell>
        </row>
        <row r="7003">
          <cell r="A7003" t="str">
            <v>89415</v>
          </cell>
          <cell r="B7003" t="str">
            <v>CURVA 90 GRAUS, PVC, SOLDÁVEL, DN 32MM, INSTALADO EM RAMAL DE DISTRIBUIÇÃO DE ÁGUA FORNECIMENTO E INSTALAÇÃO. AF_12/2014_P</v>
          </cell>
          <cell r="C7003" t="str">
            <v>UN</v>
          </cell>
          <cell r="D7003">
            <v>11.83</v>
          </cell>
          <cell r="E7003">
            <v>8.07</v>
          </cell>
        </row>
        <row r="7004">
          <cell r="A7004" t="str">
            <v>89416</v>
          </cell>
          <cell r="B7004" t="str">
            <v>CURVA 45 GRAUS, PVC, SOLDÁVEL, DN 32MM, INSTALADO EM RAMAL DE DISTRIBUIÇÃO DE ÁGUA - FORNECIMENTO E INSTALAÇÃO. AF_12/2014_P</v>
          </cell>
          <cell r="C7004" t="str">
            <v>UN</v>
          </cell>
          <cell r="D7004">
            <v>7.89</v>
          </cell>
          <cell r="E7004">
            <v>5.38</v>
          </cell>
        </row>
        <row r="7005">
          <cell r="A7005" t="str">
            <v>89417</v>
          </cell>
          <cell r="B7005" t="str">
            <v>LUVA, PVC, SOLDÁVEL, DN 20MM, INSTALADO EM RAMAL DE DISTRIBUIÇÃO DE ÁGUA FORNECIMENTO E INSTALAÇÃO. AF_12/2014_P</v>
          </cell>
          <cell r="C7005" t="str">
            <v>UN</v>
          </cell>
          <cell r="D7005">
            <v>3.17</v>
          </cell>
          <cell r="E7005">
            <v>2.16</v>
          </cell>
        </row>
        <row r="7006">
          <cell r="A7006" t="str">
            <v>89418</v>
          </cell>
          <cell r="B7006" t="str">
            <v>LUVA DE CORRER, PVC, SOLDÁVEL, DN 20MM, INSTALADO EM RAMAL DE DISTRIBUIÇÃO DE ÁGUA FORNECIMENTO E INSTALAÇÃO. AF_12/2014_P</v>
          </cell>
          <cell r="C7006" t="str">
            <v>UN</v>
          </cell>
          <cell r="D7006">
            <v>10.19</v>
          </cell>
          <cell r="E7006">
            <v>6.95</v>
          </cell>
        </row>
        <row r="7007">
          <cell r="A7007" t="str">
            <v>89419</v>
          </cell>
          <cell r="B7007" t="str">
            <v>LUVA DE REDUÇÃO, PVC, SOLDÁVEL, DN 25MM X 20MM, INSTALADO EM RAMAL DEDISTRIBUIÇÃO DE ÁGUA - FORNECIMENTO E INSTALAÇÃO. AF_12/2014_P</v>
          </cell>
          <cell r="C7007" t="str">
            <v>UN</v>
          </cell>
          <cell r="D7007">
            <v>3.64</v>
          </cell>
          <cell r="E7007">
            <v>2.48</v>
          </cell>
        </row>
        <row r="7008">
          <cell r="A7008" t="str">
            <v>89420</v>
          </cell>
          <cell r="B7008" t="str">
            <v>LUVA COM BUCHA DE LATÃO, PVC, SOLDÁVEL, DN 20MM X 1/2 , INSTALADO EM RAMAL DE DISTRIBUIÇÃO DE ÁGUA FORNECIMENTO E INSTALAÇÃO. AF_12/2014_P</v>
          </cell>
          <cell r="C7008" t="str">
            <v>UN</v>
          </cell>
          <cell r="D7008">
            <v>7.37</v>
          </cell>
          <cell r="E7008">
            <v>5.03</v>
          </cell>
        </row>
        <row r="7009">
          <cell r="A7009" t="str">
            <v>89421</v>
          </cell>
          <cell r="B7009" t="str">
            <v>UNIÃO, PVC, SOLDÁVEL, DN 20MM, INSTALADO EM RAMAL DE DISTRIBUIÇÃO DE ÁGUA FORNECIMENTO E INSTALAÇÃO. AF_12/2014_P</v>
          </cell>
          <cell r="C7009" t="str">
            <v>UN</v>
          </cell>
          <cell r="D7009">
            <v>9.4</v>
          </cell>
          <cell r="E7009">
            <v>6.41</v>
          </cell>
        </row>
        <row r="7010">
          <cell r="A7010" t="str">
            <v>89422</v>
          </cell>
          <cell r="B7010" t="str">
            <v>ADAPTADOR CURTO COM BOLSA E ROSCA PARA REGISTRO, PVC, SOLDÁVEL, DN 20MM X 1/2 , INSTALADO EM RAMAL DE DISTRIBUIÇÃO DE ÁGUA FORNECIMENTO EINSTALAÇÃO. AF_12/2014_P</v>
          </cell>
          <cell r="C7010" t="str">
            <v>UN</v>
          </cell>
          <cell r="D7010">
            <v>3.53</v>
          </cell>
          <cell r="E7010">
            <v>2.41</v>
          </cell>
        </row>
        <row r="7011">
          <cell r="A7011" t="str">
            <v>89424</v>
          </cell>
          <cell r="B7011" t="str">
            <v>LUVA, PVC, SOLDÁVEL, DN 25MM, INSTALADO EM RAMAL DE DISTRIBUIÇÃO DE ÁGUA FORNECIMENTO E INSTALAÇÃO. AF_12/2014_P</v>
          </cell>
          <cell r="C7011" t="str">
            <v>UN</v>
          </cell>
          <cell r="D7011">
            <v>3.77</v>
          </cell>
          <cell r="E7011">
            <v>2.57</v>
          </cell>
        </row>
        <row r="7012">
          <cell r="A7012" t="str">
            <v>89425</v>
          </cell>
          <cell r="B7012" t="str">
            <v>LUVA DE CORRER, PVC, SOLDÁVEL, DN 25MM, INSTALADO EM RAMAL DE DISTRIBUIÇÃO DE ÁGUA FORNECIMENTO E INSTALAÇÃO. AF_12/2014_P</v>
          </cell>
          <cell r="C7012" t="str">
            <v>UN</v>
          </cell>
          <cell r="D7012">
            <v>13.37</v>
          </cell>
          <cell r="E7012">
            <v>9.1199999999999992</v>
          </cell>
        </row>
        <row r="7013">
          <cell r="A7013" t="str">
            <v>89426</v>
          </cell>
          <cell r="B7013" t="str">
            <v>LUVA DE REDUÇÃO, PVC, SOLDÁVEL, DN 32MM X 25MM, INSTALADO EM RAMAL DEDISTRIBUIÇÃO DE ÁGUA FORNECIMENTO E INSTALAÇÃO. AF_12/2014_P</v>
          </cell>
          <cell r="C7013" t="str">
            <v>UN</v>
          </cell>
          <cell r="D7013">
            <v>5.7</v>
          </cell>
          <cell r="E7013">
            <v>3.89</v>
          </cell>
        </row>
        <row r="7014">
          <cell r="A7014" t="str">
            <v>89427</v>
          </cell>
          <cell r="B7014" t="str">
            <v>LUVA COM BUCHA DE LATÃO, PVC, SOLDÁVEL, DN 25MM X 3/4 , INSTALADO EM RAMAL DE DISTRIBUIÇÃO DE ÁGUA - FORNECIMENTO E INSTALAÇÃO. AF_12/2014_P</v>
          </cell>
          <cell r="C7014" t="str">
            <v>UN</v>
          </cell>
          <cell r="D7014">
            <v>9.44</v>
          </cell>
          <cell r="E7014">
            <v>6.44</v>
          </cell>
        </row>
        <row r="7015">
          <cell r="A7015" t="str">
            <v>89428</v>
          </cell>
          <cell r="B7015" t="str">
            <v>UNIÃO, PVC, SOLDÁVEL, DN 25MM, INSTALADO EM RAMAL DE DISTRIBUIÇÃO DE ÁGUA FORNECIMENTO E INSTALAÇÃO. AF_12/2014_P</v>
          </cell>
          <cell r="C7015" t="str">
            <v>UN</v>
          </cell>
          <cell r="D7015">
            <v>10.029999999999999</v>
          </cell>
          <cell r="E7015">
            <v>6.84</v>
          </cell>
        </row>
        <row r="7016">
          <cell r="A7016" t="str">
            <v>89429</v>
          </cell>
          <cell r="B7016" t="str">
            <v>ADAPTADOR CURTO COM BOLSA E ROSCA PARA REGISTRO, PVC, SOLDÁVEL, DN 25MM X 3/4 , INSTALADO EM RAMAL DE DISTRIBUIÇÃO DE ÁGUA FORNECIMENTO EINSTALAÇÃO. AF_12/2014_P</v>
          </cell>
          <cell r="C7016" t="str">
            <v>UN</v>
          </cell>
          <cell r="D7016">
            <v>4.12</v>
          </cell>
          <cell r="E7016">
            <v>2.81</v>
          </cell>
        </row>
        <row r="7017">
          <cell r="A7017" t="str">
            <v>89431</v>
          </cell>
          <cell r="B7017" t="str">
            <v>LUVA, PVC, SOLDÁVEL, DN 32MM, INSTALADO EM RAMAL DE DISTRIBUIÇÃO DE ÁGUA FORNECIMENTO E INSTALAÇÃO. AF_12/2014_P</v>
          </cell>
          <cell r="C7017" t="str">
            <v>UN</v>
          </cell>
          <cell r="D7017">
            <v>5.12</v>
          </cell>
          <cell r="E7017">
            <v>3.49</v>
          </cell>
        </row>
        <row r="7018">
          <cell r="A7018" t="str">
            <v>89433</v>
          </cell>
          <cell r="B7018" t="str">
            <v>LUVA DE REDUÇÃO, PVC, SOLDÁVEL, DN 40MM X 32MM, INSTALADO EM RAMAL DEDISTRIBUIÇÃO DE ÁGUA FORNECIMENTO E INSTALAÇÃO. AF_12/2014_P</v>
          </cell>
          <cell r="C7018" t="str">
            <v>UN</v>
          </cell>
          <cell r="D7018">
            <v>6.85</v>
          </cell>
          <cell r="E7018">
            <v>4.67</v>
          </cell>
        </row>
        <row r="7019">
          <cell r="A7019" t="str">
            <v>89434</v>
          </cell>
          <cell r="B7019" t="str">
            <v>LUVA SOLDÁVEL E COM ROSCA, PVC, SOLDÁVEL, DN 32MM X 1 , INSTALADO EM RAMAL DE DISTRIBUIÇÃO DE ÁGUA FORNECIMENTO E INSTALAÇÃO. AF_12/2014_P</v>
          </cell>
          <cell r="C7019" t="str">
            <v>UN</v>
          </cell>
          <cell r="D7019">
            <v>7.24</v>
          </cell>
          <cell r="E7019">
            <v>4.9400000000000004</v>
          </cell>
        </row>
        <row r="7020">
          <cell r="A7020" t="str">
            <v>89435</v>
          </cell>
          <cell r="B7020" t="str">
            <v>UNIÃO, PVC, SOLDÁVEL, DN 32MM, INSTALADO EM RAMAL DE DISTRIBUIÇÃO DE ÁGUA FORNECIMENTO E INSTALAÇÃO. AF_12/2014_P</v>
          </cell>
          <cell r="C7020" t="str">
            <v>UN</v>
          </cell>
          <cell r="D7020">
            <v>18.21</v>
          </cell>
          <cell r="E7020">
            <v>12.42</v>
          </cell>
        </row>
        <row r="7021">
          <cell r="A7021" t="str">
            <v>89436</v>
          </cell>
          <cell r="B7021" t="str">
            <v>ADAPTADOR CURTO COM BOLSA E ROSCA PARA REGISTRO, PVC, SOLDÁVEL, DN 32MM X 1 , INSTALADO EM RAMAL DE DISTRIBUIÇÃO DE ÁGUA FORNECIMENTO E INSTALAÇÃO. AF_12/2014_P</v>
          </cell>
          <cell r="C7021" t="str">
            <v>UN</v>
          </cell>
          <cell r="D7021">
            <v>5.85</v>
          </cell>
          <cell r="E7021">
            <v>3.99</v>
          </cell>
        </row>
        <row r="7022">
          <cell r="A7022" t="str">
            <v>89438</v>
          </cell>
          <cell r="B7022" t="str">
            <v>TE, PVC, SOLDÁVEL, DN 20MM, INSTALADO EM RAMAL DE DISTRIBUIÇÃO DE ÁGUAFORNECIMENTO E INSTALAÇÃO. AF_12/2014_P</v>
          </cell>
          <cell r="C7022" t="str">
            <v>UN</v>
          </cell>
          <cell r="D7022">
            <v>6.01</v>
          </cell>
          <cell r="E7022">
            <v>4.0999999999999996</v>
          </cell>
        </row>
        <row r="7023">
          <cell r="A7023" t="str">
            <v>89439</v>
          </cell>
          <cell r="B7023" t="str">
            <v>TÊ SOLDÁVEL E COM ROSCA NA BOLSA CENTRAL, PVC, SOLDÁVEL, DN 20MM X 1/2, INSTALADO EM RAMAL DE DISTRIBUIÇÃO DE ÁGUA FORNECIMENTO E INSTALA</v>
          </cell>
          <cell r="C7023" t="str">
            <v>UN</v>
          </cell>
          <cell r="D7023">
            <v>7.93</v>
          </cell>
          <cell r="E7023">
            <v>5.41</v>
          </cell>
        </row>
        <row r="7024">
          <cell r="A7024" t="str">
            <v>89440</v>
          </cell>
          <cell r="B7024" t="str">
            <v>TE, PVC, SOLDÁVEL, DN 25MM, INSTALADO EM RAMAL DE DISTRIBUIÇÃO DE ÁGUAFORNECIMENTO E INSTALAÇÃO. AF_12/2014_P</v>
          </cell>
          <cell r="C7024" t="str">
            <v>UN</v>
          </cell>
          <cell r="D7024">
            <v>7.09</v>
          </cell>
          <cell r="E7024">
            <v>4.84</v>
          </cell>
        </row>
        <row r="7025">
          <cell r="A7025" t="str">
            <v>89441</v>
          </cell>
          <cell r="B7025" t="str">
            <v>TÊ COM BUCHA DE LATÃO NA BOLSA CENTRAL, PVC, SOLDÁVEL, DN 25MM X 1/2 ,INSTALADO EM RAMAL DE DISTRIBUIÇÃO DE ÁGUA FORNECIMENTO E INSTALAÇÃO. AF_12/2014_P</v>
          </cell>
          <cell r="C7025" t="str">
            <v>UN</v>
          </cell>
          <cell r="D7025">
            <v>19.36</v>
          </cell>
          <cell r="E7025">
            <v>13.21</v>
          </cell>
        </row>
        <row r="7026">
          <cell r="A7026" t="str">
            <v>89442</v>
          </cell>
          <cell r="B7026" t="str">
            <v>TÊ DE REDUÇÃO, PVC, SOLDÁVEL, DN 25MM X 20MM, INSTALADO EM RAMAL DE DISTRIBUIÇÃO DE ÁGUA FORNECIMENTO E INSTALAÇÃO. AF_12/2014_P</v>
          </cell>
          <cell r="C7026" t="str">
            <v>UN</v>
          </cell>
          <cell r="D7026">
            <v>9.5</v>
          </cell>
          <cell r="E7026">
            <v>6.48</v>
          </cell>
        </row>
        <row r="7027">
          <cell r="A7027" t="str">
            <v>89443</v>
          </cell>
          <cell r="B7027" t="str">
            <v>TE, PVC, SOLDÁVEL, DN 32MM, INSTALADO EM RAMAL DE DISTRIBUIÇÃO DE ÁGUAFORNECIMENTO E INSTALAÇÃO. AF_12/2014_P</v>
          </cell>
          <cell r="C7027" t="str">
            <v>UN</v>
          </cell>
          <cell r="D7027">
            <v>11.26</v>
          </cell>
          <cell r="E7027">
            <v>7.68</v>
          </cell>
        </row>
        <row r="7028">
          <cell r="A7028" t="str">
            <v>89444</v>
          </cell>
          <cell r="B7028" t="str">
            <v>TÊ COM BUCHA DE LATÃO NA BOLSA CENTRAL, PVC, SOLDÁVEL, DN 32MM X 3/4 ,INSTALADO EM RAMAL DE DISTRIBUIÇÃO DE ÁGUA FORNECIMENTO E INSTALAÇÃO. AF_12/2014_P</v>
          </cell>
          <cell r="C7028" t="str">
            <v>UN</v>
          </cell>
          <cell r="D7028">
            <v>30.14</v>
          </cell>
          <cell r="E7028">
            <v>20.56</v>
          </cell>
        </row>
        <row r="7029">
          <cell r="A7029" t="str">
            <v>89445</v>
          </cell>
          <cell r="B7029" t="str">
            <v>TÊ DE REDUÇÃO, PVC, SOLDÁVEL, DN 32MM X 25MM, INSTALADO EM RAMAL DE DISTRIBUIÇÃO DE ÁGUA FORNECIMENTO E INSTALAÇÃO. AF_12/2014_P</v>
          </cell>
          <cell r="C7029" t="str">
            <v>UN</v>
          </cell>
          <cell r="D7029">
            <v>14.32</v>
          </cell>
          <cell r="E7029">
            <v>9.77</v>
          </cell>
        </row>
        <row r="7030">
          <cell r="A7030" t="str">
            <v>89481</v>
          </cell>
          <cell r="B7030" t="str">
            <v>JOELHO 90 GRAUS, PVC, SOLDÁVEL, DN 25MM, INSTALADO EM PRUMADA DE ÁGUAFORNECIMENTO E INSTALAÇÃO. AF_12/2014_P</v>
          </cell>
          <cell r="C7030" t="str">
            <v>UN</v>
          </cell>
          <cell r="D7030">
            <v>3.64</v>
          </cell>
          <cell r="E7030">
            <v>2.48</v>
          </cell>
        </row>
        <row r="7031">
          <cell r="A7031" t="str">
            <v>89485</v>
          </cell>
          <cell r="B7031" t="str">
            <v>JOELHO 45 GRAUS, PVC, SOLDÁVEL, DN 25MM, INSTALADO EM PRUMADA DE ÁGUAFORNECIMENTO E INSTALAÇÃO. AF_12/2014_P</v>
          </cell>
          <cell r="C7031" t="str">
            <v>UN</v>
          </cell>
          <cell r="D7031">
            <v>4.3099999999999996</v>
          </cell>
          <cell r="E7031">
            <v>2.94</v>
          </cell>
        </row>
        <row r="7032">
          <cell r="A7032" t="str">
            <v>89489</v>
          </cell>
          <cell r="B7032" t="str">
            <v>CURVA 90 GRAUS, PVC, SOLDÁVEL, DN 25MM, INSTALADO EM PRUMADA DE ÁGUAFORNECIMENTO E INSTALAÇÃO. AF_12/2014_P</v>
          </cell>
          <cell r="C7032" t="str">
            <v>UN</v>
          </cell>
          <cell r="D7032">
            <v>6.16</v>
          </cell>
          <cell r="E7032">
            <v>4.2</v>
          </cell>
        </row>
        <row r="7033">
          <cell r="A7033" t="str">
            <v>89490</v>
          </cell>
          <cell r="B7033" t="str">
            <v>CURVA 45 GRAUS, PVC, SOLDÁVEL, DN 25MM, INSTALADO EM PRUMADA DE ÁGUAFORNECIMENTO E INSTALAÇÃO. AF_12/2014_P</v>
          </cell>
          <cell r="C7033" t="str">
            <v>UN</v>
          </cell>
          <cell r="D7033">
            <v>4.54</v>
          </cell>
          <cell r="E7033">
            <v>3.1</v>
          </cell>
        </row>
        <row r="7034">
          <cell r="A7034" t="str">
            <v>89492</v>
          </cell>
          <cell r="B7034" t="str">
            <v>JOELHO 90 GRAUS, PVC, SOLDÁVEL, DN 32MM, INSTALADO EM PRUMADA DE ÁGUAFORNECIMENTO E INSTALAÇÃO. AF_12/2014_P</v>
          </cell>
          <cell r="C7034" t="str">
            <v>UN</v>
          </cell>
          <cell r="D7034">
            <v>5.38</v>
          </cell>
          <cell r="E7034">
            <v>3.67</v>
          </cell>
        </row>
        <row r="7035">
          <cell r="A7035" t="str">
            <v>89493</v>
          </cell>
          <cell r="B7035" t="str">
            <v>JOELHO 45 GRAUS, PVC, SOLDÁVEL, DN 32MM, INSTALADO EM PRUMADA DE ÁGUAFORNECIMENTO E INSTALAÇÃO. AF_12/2014_P</v>
          </cell>
          <cell r="C7035" t="str">
            <v>UN</v>
          </cell>
          <cell r="D7035">
            <v>6.93</v>
          </cell>
          <cell r="E7035">
            <v>4.7300000000000004</v>
          </cell>
        </row>
        <row r="7036">
          <cell r="A7036" t="str">
            <v>89494</v>
          </cell>
          <cell r="B7036" t="str">
            <v>CURVA 90 GRAUS, PVC, SOLDÁVEL, DN 32MM, INSTALADO EM PRUMADA DE ÁGUA</v>
          </cell>
          <cell r="C7036" t="str">
            <v>UN</v>
          </cell>
          <cell r="D7036">
            <v>10.58</v>
          </cell>
          <cell r="E7036">
            <v>7.22</v>
          </cell>
        </row>
        <row r="7037">
          <cell r="A7037" t="str">
            <v>89496</v>
          </cell>
          <cell r="B7037" t="str">
            <v>CURVA 45 GRAUS, PVC, SOLDÁVEL, DN 32MM, INSTALADO EM PRUMADA DE ÁGUAFORNECIMENTO E INSTALAÇÃO. AF_12/2014_P</v>
          </cell>
          <cell r="C7037" t="str">
            <v>UN</v>
          </cell>
          <cell r="D7037">
            <v>6.64</v>
          </cell>
          <cell r="E7037">
            <v>4.53</v>
          </cell>
        </row>
        <row r="7038">
          <cell r="A7038" t="str">
            <v>89497</v>
          </cell>
          <cell r="B7038" t="str">
            <v>JOELHO 90 GRAUS, PVC, SOLDÁVEL, DN 40MM, INSTALADO EM PRUMADA DE ÁGUAFORNECIMENTO E INSTALAÇÃO. AF_12/2014_P</v>
          </cell>
          <cell r="C7038" t="str">
            <v>UN</v>
          </cell>
          <cell r="D7038">
            <v>8.41</v>
          </cell>
          <cell r="E7038">
            <v>5.74</v>
          </cell>
        </row>
        <row r="7039">
          <cell r="A7039" t="str">
            <v>89498</v>
          </cell>
          <cell r="B7039" t="str">
            <v>JOELHO 45 GRAUS, PVC, SOLDÁVEL, DN 40MM, INSTALADO EM PRUMADA DE ÁGUAFORNECIMENTO E INSTALAÇÃO. AF_12/2014_P</v>
          </cell>
          <cell r="C7039" t="str">
            <v>UN</v>
          </cell>
          <cell r="D7039">
            <v>9.34</v>
          </cell>
          <cell r="E7039">
            <v>6.37</v>
          </cell>
        </row>
        <row r="7040">
          <cell r="A7040" t="str">
            <v>89499</v>
          </cell>
          <cell r="B7040" t="str">
            <v>CURVA 90 GRAUS, PVC, SOLDÁVEL, DN 40MM, INSTALADO EM PRUMADA DE ÁGUAFORNECIMENTO E INSTALAÇÃO. AF_12/2014_P</v>
          </cell>
          <cell r="C7040" t="str">
            <v>UN</v>
          </cell>
          <cell r="D7040">
            <v>16.72</v>
          </cell>
          <cell r="E7040">
            <v>11.41</v>
          </cell>
        </row>
        <row r="7041">
          <cell r="A7041" t="str">
            <v>89500</v>
          </cell>
          <cell r="B7041" t="str">
            <v>CURVA 45 GRAUS, PVC, SOLDÁVEL, DN 40MM, INSTALADO EM PRUMADA DE ÁGUAFORNECIMENTO E INSTALAÇÃO. AF_12/2014_P</v>
          </cell>
          <cell r="C7041" t="str">
            <v>UN</v>
          </cell>
          <cell r="D7041">
            <v>10.07</v>
          </cell>
          <cell r="E7041">
            <v>6.87</v>
          </cell>
        </row>
        <row r="7042">
          <cell r="A7042" t="str">
            <v>89501</v>
          </cell>
          <cell r="B7042" t="str">
            <v>JOELHO 90 GRAUS, PVC, SOLDÁVEL, DN 50MM, INSTALADO EM PRUMADA DE ÁGUAFORNECIMENTO E INSTALAÇÃO. AF_12/2014_P</v>
          </cell>
          <cell r="C7042" t="str">
            <v>UN</v>
          </cell>
          <cell r="D7042">
            <v>10.51</v>
          </cell>
          <cell r="E7042">
            <v>7.17</v>
          </cell>
        </row>
        <row r="7043">
          <cell r="A7043" t="str">
            <v>89502</v>
          </cell>
          <cell r="B7043" t="str">
            <v>JOELHO 45 GRAUS, PVC, SOLDÁVEL, DN 50MM, INSTALADO EM PRUMADA DE ÁGUAFORNECIMENTO E INSTALAÇÃO. AF_12/2014_P</v>
          </cell>
          <cell r="C7043" t="str">
            <v>UN</v>
          </cell>
          <cell r="D7043">
            <v>12.05</v>
          </cell>
          <cell r="E7043">
            <v>8.2200000000000006</v>
          </cell>
        </row>
        <row r="7044">
          <cell r="A7044" t="str">
            <v>89503</v>
          </cell>
          <cell r="B7044" t="str">
            <v>CURVA 90 GRAUS, PVC, SOLDÁVEL, DN 50MM, INSTALADO EM PRUMADA DE ÁGUAFORNECIMENTO E INSTALAÇÃO. AF_12/2014_P</v>
          </cell>
          <cell r="C7044" t="str">
            <v>UN</v>
          </cell>
          <cell r="D7044">
            <v>20.98</v>
          </cell>
          <cell r="E7044">
            <v>14.31</v>
          </cell>
        </row>
        <row r="7045">
          <cell r="A7045" t="str">
            <v>89504</v>
          </cell>
          <cell r="B7045" t="str">
            <v>CURVA 45 GRAUS, PVC, SOLDÁVEL, DN 50MM, INSTALADO EM PRUMADA DE ÁGUAFORNECIMENTO E INSTALAÇÃO. AF_12/2014_P</v>
          </cell>
          <cell r="C7045" t="str">
            <v>UN</v>
          </cell>
          <cell r="D7045">
            <v>17.21</v>
          </cell>
          <cell r="E7045">
            <v>11.74</v>
          </cell>
        </row>
        <row r="7046">
          <cell r="A7046" t="str">
            <v>89505</v>
          </cell>
          <cell r="B7046" t="str">
            <v>JOELHO 90 GRAUS, PVC, SOLDÁVEL, DN 60MM, INSTALADO EM PRUMADA DE ÁGUAFORNECIMENTO E INSTALAÇÃO. AF_12/2014_P</v>
          </cell>
          <cell r="C7046" t="str">
            <v>UN</v>
          </cell>
          <cell r="D7046">
            <v>28.85</v>
          </cell>
          <cell r="E7046">
            <v>19.68</v>
          </cell>
        </row>
        <row r="7047">
          <cell r="A7047" t="str">
            <v>89506</v>
          </cell>
          <cell r="B7047" t="str">
            <v>JOELHO 45 GRAUS, PVC, SOLDÁVEL, DN 60MM, INSTALADO EM PRUMADA DE ÁGUAFORNECIMENTO E INSTALAÇÃO. AF_12/2014_P</v>
          </cell>
          <cell r="C7047" t="str">
            <v>UN</v>
          </cell>
          <cell r="D7047">
            <v>28.35</v>
          </cell>
          <cell r="E7047">
            <v>19.34</v>
          </cell>
        </row>
        <row r="7048">
          <cell r="A7048" t="str">
            <v>89507</v>
          </cell>
          <cell r="B7048" t="str">
            <v>CURVA 90 GRAUS, PVC, SOLDÁVEL, DN 60MM, INSTALADO EM PRUMADA DE ÁGUAFORNECIMENTO E INSTALAÇÃO. AF_12/2014_P</v>
          </cell>
          <cell r="C7048" t="str">
            <v>UN</v>
          </cell>
          <cell r="D7048">
            <v>42.7</v>
          </cell>
          <cell r="E7048">
            <v>29.13</v>
          </cell>
        </row>
        <row r="7049">
          <cell r="A7049" t="str">
            <v>89510</v>
          </cell>
          <cell r="B7049" t="str">
            <v>CURVA 45 GRAUS, PVC, SOLDÁVEL, DN 60MM, INSTALADO EM PRUMADA DE ÁGUAFORNECIMENTO E INSTALAÇÃO. AF_12/2014_P</v>
          </cell>
          <cell r="C7049" t="str">
            <v>UN</v>
          </cell>
          <cell r="D7049">
            <v>25.99</v>
          </cell>
          <cell r="E7049">
            <v>17.73</v>
          </cell>
        </row>
        <row r="7050">
          <cell r="A7050" t="str">
            <v>89513</v>
          </cell>
          <cell r="B7050" t="str">
            <v>JOELHO 90 GRAUS, PVC, SOLDÁVEL, DN 75MM, INSTALADO EM PRUMADA DE ÁGUA</v>
          </cell>
          <cell r="C7050" t="str">
            <v>UN</v>
          </cell>
          <cell r="D7050">
            <v>79.150000000000006</v>
          </cell>
          <cell r="E7050">
            <v>54</v>
          </cell>
        </row>
        <row r="7051">
          <cell r="A7051" t="str">
            <v>89514</v>
          </cell>
          <cell r="B7051" t="str">
            <v>JOELHO 90 GRAUS, PVC, SERIE R, ÁGUA PLUVIAL, DN 40 MM, JUNTA SOLDÁVEL,FORNECIDO E INSTALADO EM RAMAL DE ENCAMINHAMENTO. AF_12/2014_P</v>
          </cell>
          <cell r="C7051" t="str">
            <v>UN</v>
          </cell>
          <cell r="D7051">
            <v>7.93</v>
          </cell>
          <cell r="E7051">
            <v>5.41</v>
          </cell>
        </row>
        <row r="7052">
          <cell r="A7052" t="str">
            <v>89515</v>
          </cell>
          <cell r="B7052" t="str">
            <v>JOELHO 45 GRAUS, PVC, SOLDÁVEL, DN 75MM, INSTALADO EM PRUMADA DE ÁGUAFORNECIMENTO E INSTALAÇÃO. AF_12/2014_P</v>
          </cell>
          <cell r="C7052" t="str">
            <v>UN</v>
          </cell>
          <cell r="D7052">
            <v>61.21</v>
          </cell>
          <cell r="E7052">
            <v>41.76</v>
          </cell>
        </row>
        <row r="7053">
          <cell r="A7053" t="str">
            <v>89516</v>
          </cell>
          <cell r="B7053" t="str">
            <v>JOELHO 45 GRAUS, PVC, SERIE R, ÁGUA PLUVIAL, DN 40 MM, JUNTA SOLDÁVEL,FORNECIDO E INSTALADO EM RAMAL DE ENCAMINHAMENTO. AF_12/2014_P</v>
          </cell>
          <cell r="C7053" t="str">
            <v>UN</v>
          </cell>
          <cell r="D7053">
            <v>7.49</v>
          </cell>
          <cell r="E7053">
            <v>5.1100000000000003</v>
          </cell>
        </row>
        <row r="7054">
          <cell r="A7054" t="str">
            <v>89517</v>
          </cell>
          <cell r="B7054" t="str">
            <v>CURVA 90 GRAUS, PVC, SOLDÁVEL, DN 75MM, INSTALADO EM PRUMADA DE ÁGUAFORNECIMENTO E INSTALAÇÃO. AF_12/2014_P</v>
          </cell>
          <cell r="C7054" t="str">
            <v>UN</v>
          </cell>
          <cell r="D7054">
            <v>58.27</v>
          </cell>
          <cell r="E7054">
            <v>39.75</v>
          </cell>
        </row>
        <row r="7055">
          <cell r="A7055" t="str">
            <v>89518</v>
          </cell>
          <cell r="B7055" t="str">
            <v>JOELHO 90 GRAUS, PVC, SERIE R, ÁGUA PLUVIAL, DN 50 MM, JUNTA ELÁSTICA,FORNECIDO E INSTALADO EM RAMAL DE ENCAMINHAMENTO. AF_12/2014</v>
          </cell>
          <cell r="C7055" t="str">
            <v>UN</v>
          </cell>
          <cell r="D7055">
            <v>11.46</v>
          </cell>
          <cell r="E7055">
            <v>7.82</v>
          </cell>
        </row>
        <row r="7056">
          <cell r="A7056" t="str">
            <v>89519</v>
          </cell>
          <cell r="B7056" t="str">
            <v>CURVA 45 GRAUS, PVC, SOLDÁVEL, DN 75MM, INSTALADO EM PRUMADA DE ÁGUAFORNECIMENTO E INSTALAÇÃO. AF_12/2014_P</v>
          </cell>
          <cell r="C7056" t="str">
            <v>UN</v>
          </cell>
          <cell r="D7056">
            <v>43.9</v>
          </cell>
          <cell r="E7056">
            <v>29.95</v>
          </cell>
        </row>
        <row r="7057">
          <cell r="A7057" t="str">
            <v>89520</v>
          </cell>
          <cell r="B7057" t="str">
            <v>JOELHO 45 GRAUS, PVC, SERIE R, ÁGUA PLUVIAL, DN 50 MM, JUNTA ELÁSTICA,FORNECIDO E INSTALADO EM RAMAL DE ENCAMINHAMENTO. AF_12/2014</v>
          </cell>
          <cell r="C7057" t="str">
            <v>UN</v>
          </cell>
          <cell r="D7057">
            <v>10.52</v>
          </cell>
          <cell r="E7057">
            <v>7.18</v>
          </cell>
        </row>
        <row r="7058">
          <cell r="A7058" t="str">
            <v>89521</v>
          </cell>
          <cell r="B7058" t="str">
            <v>JOELHO 90 GRAUS, PVC, SOLDÁVEL, DN 85MM, INSTALADO EM PRUMADA DE ÁGUAFORNECIMENTO E INSTALAÇÃO. AF_12/2014_P</v>
          </cell>
          <cell r="C7058" t="str">
            <v>UN</v>
          </cell>
          <cell r="D7058">
            <v>89.38</v>
          </cell>
          <cell r="E7058">
            <v>60.98</v>
          </cell>
        </row>
        <row r="7059">
          <cell r="A7059" t="str">
            <v>89522</v>
          </cell>
          <cell r="B7059" t="str">
            <v>JOELHO 90 GRAUS, PVC, SERIE R, ÁGUA PLUVIAL, DN 75 MM, JUNTA ELÁSTICA,FORNECIDO E INSTALADO EM RAMAL DE ENCAMINHAMENTO. AF_12/2014</v>
          </cell>
          <cell r="C7059" t="str">
            <v>UN</v>
          </cell>
          <cell r="D7059">
            <v>22.44</v>
          </cell>
          <cell r="E7059">
            <v>15.31</v>
          </cell>
        </row>
        <row r="7060">
          <cell r="A7060" t="str">
            <v>89523</v>
          </cell>
          <cell r="B7060" t="str">
            <v>JOELHO 45 GRAUS, PVC, SOLDÁVEL, DN 85MM, INSTALADO EM PRUMADA DE ÁGUAFORNECIMENTO E INSTALAÇÃO. AF_12/2014_P</v>
          </cell>
          <cell r="C7060" t="str">
            <v>UN</v>
          </cell>
          <cell r="D7060">
            <v>69.510000000000005</v>
          </cell>
          <cell r="E7060">
            <v>47.42</v>
          </cell>
        </row>
        <row r="7061">
          <cell r="A7061" t="str">
            <v>89524</v>
          </cell>
          <cell r="B7061" t="str">
            <v>JOELHO 45 GRAUS, PVC, SERIE R, ÁGUA PLUVIAL, DN 75 MM, JUNTA ELÁSTICA,FORNECIDO E INSTALADO EM RAMAL DE ENCAMINHAMENTO. AF_12/2014</v>
          </cell>
          <cell r="C7061" t="str">
            <v>UN</v>
          </cell>
          <cell r="D7061">
            <v>21.83</v>
          </cell>
          <cell r="E7061">
            <v>14.89</v>
          </cell>
        </row>
        <row r="7062">
          <cell r="A7062" t="str">
            <v>89525</v>
          </cell>
          <cell r="B7062" t="str">
            <v>CURVA 90 GRAUS, PVC, SOLDÁVEL, DN 85MM, INSTALADO EM PRUMADA DE ÁGUAFORNECIMENTO E INSTALAÇÃO. AF_12/2014_P</v>
          </cell>
          <cell r="C7062" t="str">
            <v>UN</v>
          </cell>
          <cell r="D7062">
            <v>81.45</v>
          </cell>
          <cell r="E7062">
            <v>55.57</v>
          </cell>
        </row>
        <row r="7063">
          <cell r="A7063" t="str">
            <v>89527</v>
          </cell>
          <cell r="B7063" t="str">
            <v>CURVA 45 GRAUS, PVC, SOLDÁVEL, DN 85MM, INSTALADO EM PRUMADA DE ÁGUAFORNECIMENTO E INSTALAÇÃO. AF_12/2014_P</v>
          </cell>
          <cell r="C7063" t="str">
            <v>UN</v>
          </cell>
          <cell r="D7063">
            <v>65.010000000000005</v>
          </cell>
          <cell r="E7063">
            <v>44.35</v>
          </cell>
        </row>
        <row r="7064">
          <cell r="A7064" t="str">
            <v>89528</v>
          </cell>
          <cell r="B7064" t="str">
            <v>LUVA, PVC, SOLDÁVEL, DN 25MM, INSTALADO EM PRUMADA DE ÁGUA  FORNECIME</v>
          </cell>
          <cell r="C7064" t="str">
            <v>UN</v>
          </cell>
          <cell r="D7064">
            <v>3.02</v>
          </cell>
          <cell r="E7064">
            <v>2.06</v>
          </cell>
        </row>
        <row r="7065">
          <cell r="A7065" t="str">
            <v>89529</v>
          </cell>
          <cell r="B7065" t="str">
            <v>JOELHO 90 GRAUS, PVC, SERIE R, ÁGUA PLUVIAL, DN 100 MM, JUNTA ELÁSTICA, FORNECIDO E INSTALADO EM RAMAL DE ENCAMINHAMENTO. AF_12/2014</v>
          </cell>
          <cell r="C7065" t="str">
            <v>UN</v>
          </cell>
          <cell r="D7065">
            <v>34.94</v>
          </cell>
          <cell r="E7065">
            <v>23.84</v>
          </cell>
        </row>
        <row r="7066">
          <cell r="A7066" t="str">
            <v>89530</v>
          </cell>
          <cell r="B7066" t="str">
            <v>LUVA DE CORRER, PVC, SOLDÁVEL, DN 25MM, INSTALADO EM PRUMADA DE ÁGUAFORNECIMENTO E INSTALAÇÃO. AF_12/2014_P</v>
          </cell>
          <cell r="C7066" t="str">
            <v>UN</v>
          </cell>
          <cell r="D7066">
            <v>12.64</v>
          </cell>
          <cell r="E7066">
            <v>8.6199999999999992</v>
          </cell>
        </row>
        <row r="7067">
          <cell r="A7067" t="str">
            <v>89531</v>
          </cell>
          <cell r="B7067" t="str">
            <v>JOELHO 45 GRAUS, PVC, SERIE R, ÁGUA PLUVIAL, DN 100 MM, JUNTA ELÁSTICA, FORNECIDO E INSTALADO EM RAMAL DE ENCAMINHAMENTO. AF_12/2014</v>
          </cell>
          <cell r="C7067" t="str">
            <v>UN</v>
          </cell>
          <cell r="D7067">
            <v>30.17</v>
          </cell>
          <cell r="E7067">
            <v>20.58</v>
          </cell>
        </row>
        <row r="7068">
          <cell r="A7068" t="str">
            <v>89532</v>
          </cell>
          <cell r="B7068" t="str">
            <v>LUVA DE REDUÇÃO, PVC, SOLDÁVEL, DN 32MM X 25MM, INSTALADO EM PRUMADA DE ÁGUA FORNECIMENTO E INSTALAÇÃO. AF_12/2014_P</v>
          </cell>
          <cell r="C7068" t="str">
            <v>UN</v>
          </cell>
          <cell r="D7068">
            <v>4.97</v>
          </cell>
          <cell r="E7068">
            <v>3.39</v>
          </cell>
        </row>
        <row r="7069">
          <cell r="A7069" t="str">
            <v>89534</v>
          </cell>
          <cell r="B7069" t="str">
            <v>LUVA SOLDÁVEL E COM ROSCA, PVC, SOLDÁVEL, DN 25MM X 3/4, INSTALADO EMPRUMADA DE ÁGUA  FORNECIMENTO E INSTALAÇÃO. AF_12/2014_P</v>
          </cell>
          <cell r="C7069" t="str">
            <v>UN</v>
          </cell>
          <cell r="D7069">
            <v>3.49</v>
          </cell>
          <cell r="E7069">
            <v>2.38</v>
          </cell>
        </row>
        <row r="7070">
          <cell r="A7070" t="str">
            <v>89536</v>
          </cell>
          <cell r="B7070" t="str">
            <v>UNIÃO, PVC, SOLDÁVEL, DN 25MM, INSTALADO EM PRUMADA DE ÁGUA  FORNECIMENTO E INSTALAÇÃO. AF_12/2014_P</v>
          </cell>
          <cell r="C7070" t="str">
            <v>UN</v>
          </cell>
          <cell r="D7070">
            <v>9.2899999999999991</v>
          </cell>
          <cell r="E7070">
            <v>6.34</v>
          </cell>
        </row>
        <row r="7071">
          <cell r="A7071" t="str">
            <v>89538</v>
          </cell>
          <cell r="B7071" t="str">
            <v>ADAPTADOR CURTO COM BOLSA E ROSCA PARA REGISTRO, PVC, SOLDÁVEL, DN 25MM X 3/4, INSTALADO EM PRUMADA DE ÁGUA  FORNECIMENTO E INSTALAÇÃO. AF_12/2014_P</v>
          </cell>
          <cell r="C7071" t="str">
            <v>UN</v>
          </cell>
          <cell r="D7071">
            <v>3.37</v>
          </cell>
          <cell r="E7071">
            <v>2.2999999999999998</v>
          </cell>
        </row>
        <row r="7072">
          <cell r="A7072" t="str">
            <v>89541</v>
          </cell>
          <cell r="B7072" t="str">
            <v>LUVA, PVC, SOLDÁVEL, DN 32MM, INSTALADO EM PRUMADA DE ÁGUA  FORNECIMENTO E INSTALAÇÃO. AF_12/2014_P</v>
          </cell>
          <cell r="C7072" t="str">
            <v>UN</v>
          </cell>
          <cell r="D7072">
            <v>4.29</v>
          </cell>
          <cell r="E7072">
            <v>2.93</v>
          </cell>
        </row>
        <row r="7073">
          <cell r="A7073" t="str">
            <v>89544</v>
          </cell>
          <cell r="B7073" t="str">
            <v>LUVA SIMPLES, PVC, SERIE R, ÁGUA PLUVIAL, DN 40 MM, JUNTA SOLDÁVEL, FORNECIDO E INSTALADO EM RAMAL DE ENCAMINHAMENTO. AF_12/2014_P</v>
          </cell>
          <cell r="C7073" t="str">
            <v>UN</v>
          </cell>
          <cell r="D7073">
            <v>8.4700000000000006</v>
          </cell>
          <cell r="E7073">
            <v>5.78</v>
          </cell>
        </row>
        <row r="7074">
          <cell r="A7074" t="str">
            <v>89545</v>
          </cell>
          <cell r="B7074" t="str">
            <v>LUVA SIMPLES, PVC, SERIE R, ÁGUA PLUVIAL, DN 50 MM, JUNTA ELÁSTICA, FORNECIDO E INSTALADO EM RAMAL DE ENCAMINHAMENTO. AF_12/2014</v>
          </cell>
          <cell r="C7074" t="str">
            <v>UN</v>
          </cell>
          <cell r="D7074">
            <v>10.96</v>
          </cell>
          <cell r="E7074">
            <v>7.48</v>
          </cell>
        </row>
        <row r="7075">
          <cell r="A7075" t="str">
            <v>89547</v>
          </cell>
          <cell r="B7075" t="str">
            <v>LUVA SIMPLES, PVC, SERIE R, ÁGUA PLUVIAL, DN 75 MM, JUNTA ELÁSTICA, FORNECIDO E INSTALADO EM RAMAL DE ENCAMINHAMENTO. AF_12/2014</v>
          </cell>
          <cell r="C7075" t="str">
            <v>UN</v>
          </cell>
          <cell r="D7075">
            <v>14.48</v>
          </cell>
          <cell r="E7075">
            <v>9.8800000000000008</v>
          </cell>
        </row>
        <row r="7076">
          <cell r="A7076" t="str">
            <v>89548</v>
          </cell>
          <cell r="B7076" t="str">
            <v>LUVA DE CORRER, PVC, SERIE R, ÁGUA PLUVIAL, DN 75 MM, JUNTA ELÁSTICA,FORNECIDO E INSTALADO EM RAMAL DE ENCAMINHAMENTO. AF_12/2014</v>
          </cell>
          <cell r="C7076" t="str">
            <v>UN</v>
          </cell>
          <cell r="D7076">
            <v>15.95</v>
          </cell>
          <cell r="E7076">
            <v>10.88</v>
          </cell>
        </row>
        <row r="7077">
          <cell r="A7077" t="str">
            <v>89549</v>
          </cell>
          <cell r="B7077" t="str">
            <v>REDUÇÃO EXCÊNTRICA, PVC, SERIE R, ÁGUA PLUVIAL, DN 75 X 50 MM, JUNTA ELÁSTICA, FORNECIDO E INSTALADO EM RAMAL DE ENCAMINHAMENTO. AF_12/2014</v>
          </cell>
          <cell r="C7077" t="str">
            <v>UN</v>
          </cell>
          <cell r="D7077">
            <v>8.34</v>
          </cell>
          <cell r="E7077">
            <v>5.69</v>
          </cell>
        </row>
        <row r="7078">
          <cell r="A7078" t="str">
            <v>89550</v>
          </cell>
          <cell r="B7078" t="str">
            <v>TÊ DE INSPEÇÃO, PVC, SERIE R, ÁGUA PLUVIAL, DN 75 MM, JUNTA ELÁSTICA,FORNECIDO E INSTALADO EM RAMAL DE ENCAMINHAMENTO. AF_12/2014</v>
          </cell>
          <cell r="C7078" t="str">
            <v>UN</v>
          </cell>
          <cell r="D7078">
            <v>59.56</v>
          </cell>
          <cell r="E7078">
            <v>40.630000000000003</v>
          </cell>
        </row>
        <row r="7079">
          <cell r="A7079" t="str">
            <v>89551</v>
          </cell>
          <cell r="B7079" t="str">
            <v>LUVA SOLDÁVEL E COM ROSCA, PVC, SOLDÁVEL, DN 32MM X 1, INSTALADO EM PRUMADA DE ÁGUA  FORNECIMENTO E INSTALAÇÃO. AF_12/2014_P</v>
          </cell>
          <cell r="C7079" t="str">
            <v>UN</v>
          </cell>
          <cell r="D7079">
            <v>5.95</v>
          </cell>
          <cell r="E7079">
            <v>4.0599999999999996</v>
          </cell>
        </row>
        <row r="7080">
          <cell r="A7080" t="str">
            <v>89552</v>
          </cell>
          <cell r="B7080" t="str">
            <v>UNIÃO, PVC, SOLDÁVEL, DN 32MM, INSTALADO EM PRUMADA DE ÁGUA  FORNECIMENTO E INSTALAÇÃO. AF_12/2014_P</v>
          </cell>
          <cell r="C7080" t="str">
            <v>UN</v>
          </cell>
          <cell r="D7080">
            <v>16.899999999999999</v>
          </cell>
          <cell r="E7080">
            <v>11.53</v>
          </cell>
        </row>
        <row r="7081">
          <cell r="A7081" t="str">
            <v>89553</v>
          </cell>
          <cell r="B7081" t="str">
            <v>ADAPTADOR CURTO COM BOLSA E ROSCA PARA REGISTRO, PVC, SOLDÁVEL, DN 32MM X 1, INSTALADO EM PRUMADA DE ÁGUA  FORNECIMENTO E INSTALAÇÃO. AF_12/2014_P</v>
          </cell>
          <cell r="C7081" t="str">
            <v>UN</v>
          </cell>
          <cell r="D7081">
            <v>4.5599999999999996</v>
          </cell>
          <cell r="E7081">
            <v>3.11</v>
          </cell>
        </row>
        <row r="7082">
          <cell r="A7082" t="str">
            <v>89554</v>
          </cell>
          <cell r="B7082" t="str">
            <v>LUVA SIMPLES, PVC, SERIE R, ÁGUA PLUVIAL, DN 100 MM, JUNTA ELÁSTICA, FORNECIDO E INSTALADO EM RAMAL DE ENCAMINHAMENTO. AF_12/2014</v>
          </cell>
          <cell r="C7082" t="str">
            <v>UN</v>
          </cell>
          <cell r="D7082">
            <v>21.02</v>
          </cell>
          <cell r="E7082">
            <v>14.34</v>
          </cell>
        </row>
        <row r="7083">
          <cell r="A7083" t="str">
            <v>89556</v>
          </cell>
          <cell r="B7083" t="str">
            <v>LUVA DE CORRER, PVC, SERIE R, ÁGUA PLUVIAL, DN 100 MM, JUNTA ELÁSTICA,FORNECIDO E INSTALADO EM RAMAL DE ENCAMINHAMENTO. AF_12/2014</v>
          </cell>
          <cell r="C7083" t="str">
            <v>UN</v>
          </cell>
          <cell r="D7083">
            <v>20.420000000000002</v>
          </cell>
          <cell r="E7083">
            <v>13.93</v>
          </cell>
        </row>
        <row r="7084">
          <cell r="A7084" t="str">
            <v>89557</v>
          </cell>
          <cell r="B7084" t="str">
            <v>REDUÇÃO EXCÊNTRICA, PVC, SERIE R, ÁGUA PLUVIAL, DN 100 X 75 MM, JUNTAELÁSTICA, FORNECIDO E INSTALADO EM RAMAL DE ENCAMINHAMENTO. AF_12/2014</v>
          </cell>
          <cell r="C7084" t="str">
            <v>UN</v>
          </cell>
          <cell r="D7084">
            <v>12.56</v>
          </cell>
          <cell r="E7084">
            <v>8.57</v>
          </cell>
        </row>
        <row r="7085">
          <cell r="A7085" t="str">
            <v>89558</v>
          </cell>
          <cell r="B7085" t="str">
            <v>LUVA, PVC, SOLDÁVEL, DN 40MM, INSTALADO EM PRUMADA DE ÁGUA  FORNECIMENTO E INSTALAÇÃO. AF_12/2014_P</v>
          </cell>
          <cell r="C7085" t="str">
            <v>UN</v>
          </cell>
          <cell r="D7085">
            <v>6.93</v>
          </cell>
          <cell r="E7085">
            <v>4.7300000000000004</v>
          </cell>
        </row>
        <row r="7086">
          <cell r="A7086" t="str">
            <v>89559</v>
          </cell>
          <cell r="B7086" t="str">
            <v>TÊ DE INSPEÇÃO, PVC, SERIE R, ÁGUA PLUVIAL, DN 100 MM, JUNTA ELÁSTICA,FORNECIDO E INSTALADO EM RAMAL DE ENCAMINHAMENTO. AF_12/2014</v>
          </cell>
          <cell r="C7086" t="str">
            <v>UN</v>
          </cell>
          <cell r="D7086">
            <v>73.67</v>
          </cell>
          <cell r="E7086">
            <v>50.26</v>
          </cell>
        </row>
        <row r="7087">
          <cell r="A7087" t="str">
            <v>89561</v>
          </cell>
          <cell r="B7087" t="str">
            <v>JUNÇÃO SIMPLES, PVC, SERIE R, ÁGUA PLUVIAL, DN 40 MM, JUNTA SOLDÁVEL,FORNECIDO E INSTALADO EM RAMAL DE ENCAMINHAMENTO. AF_12/2014_P</v>
          </cell>
          <cell r="C7087" t="str">
            <v>UN</v>
          </cell>
          <cell r="D7087">
            <v>13.32</v>
          </cell>
          <cell r="E7087">
            <v>9.09</v>
          </cell>
        </row>
        <row r="7088">
          <cell r="A7088" t="str">
            <v>89562</v>
          </cell>
          <cell r="B7088" t="str">
            <v>LUVA DE REDUÇÃO, PVC, SOLDÁVEL, DN 40MM X 32MM, INSTALADO EM PRUMADA DE ÁGUA  FORNECIMENTO E INSTALAÇÃO. AF_12/2014_P</v>
          </cell>
          <cell r="C7088" t="str">
            <v>UN</v>
          </cell>
          <cell r="D7088">
            <v>6.74</v>
          </cell>
          <cell r="E7088">
            <v>4.5999999999999996</v>
          </cell>
        </row>
        <row r="7089">
          <cell r="A7089" t="str">
            <v>89563</v>
          </cell>
          <cell r="B7089" t="str">
            <v>JUNÇÃO SIMPLES, PVC, SERIE R, ÁGUA PLUVIAL, DN 50 MM, JUNTA ELÁSTICA,FORNECIDO E INSTALADO EM RAMAL DE ENCAMINHAMENTO. AF_12/2014</v>
          </cell>
          <cell r="C7089" t="str">
            <v>UN</v>
          </cell>
          <cell r="D7089">
            <v>19.989999999999998</v>
          </cell>
          <cell r="E7089">
            <v>13.64</v>
          </cell>
        </row>
        <row r="7090">
          <cell r="A7090" t="str">
            <v>89564</v>
          </cell>
          <cell r="B7090" t="str">
            <v>LUVA COM ROSCA, PVC, SOLDÁVEL, DN 40MM X 1.1/4, INSTALADO EM PRUMADADE ÁGUA  FORNECIMENTO E INSTALAÇÃO. AF_12/2014_P</v>
          </cell>
          <cell r="C7090" t="str">
            <v>UN</v>
          </cell>
          <cell r="D7090">
            <v>13.54</v>
          </cell>
          <cell r="E7090">
            <v>9.24</v>
          </cell>
        </row>
        <row r="7091">
          <cell r="A7091" t="str">
            <v>89565</v>
          </cell>
          <cell r="B7091" t="str">
            <v>JUNÇÃO SIMPLES, PVC, SERIE R, ÁGUA PLUVIAL, DN 75 X 75 MM, JUNTA ELÁST</v>
          </cell>
          <cell r="C7091" t="str">
            <v>UN</v>
          </cell>
          <cell r="D7091">
            <v>42.43</v>
          </cell>
          <cell r="E7091">
            <v>28.95</v>
          </cell>
        </row>
        <row r="7092">
          <cell r="A7092" t="str">
            <v>89566</v>
          </cell>
          <cell r="B7092" t="str">
            <v>TÊ, PVC, SERIE R, ÁGUA PLUVIAL, DN 75 MM, JUNTA ELÁSTICA, FORNECIDO EINSTALADO EM RAMAL DE ENCAMINHAMENTO. AF_12/2014</v>
          </cell>
          <cell r="C7092" t="str">
            <v>UN</v>
          </cell>
          <cell r="D7092">
            <v>50.03</v>
          </cell>
          <cell r="E7092">
            <v>34.130000000000003</v>
          </cell>
        </row>
        <row r="7093">
          <cell r="A7093" t="str">
            <v>89567</v>
          </cell>
          <cell r="B7093" t="str">
            <v>JUNÇÃO SIMPLES, PVC, SERIE R, ÁGUA PLUVIAL, DN 100 X 100 MM, JUNTA ELÁSTICA, FORNECIDO E INSTALADO EM RAMAL DE ENCAMINHAMENTO. AF_12/2014</v>
          </cell>
          <cell r="C7093" t="str">
            <v>UN</v>
          </cell>
          <cell r="D7093">
            <v>62</v>
          </cell>
          <cell r="E7093">
            <v>42.3</v>
          </cell>
        </row>
        <row r="7094">
          <cell r="A7094" t="str">
            <v>89568</v>
          </cell>
          <cell r="B7094" t="str">
            <v>UNIÃO, PVC, SOLDÁVEL, DN 40MM, INSTALADO EM PRUMADA DE ÁGUA  FORNECIMENTO E INSTALAÇÃO. AF_12/2014_P</v>
          </cell>
          <cell r="C7094" t="str">
            <v>UN</v>
          </cell>
          <cell r="D7094">
            <v>32.17</v>
          </cell>
          <cell r="E7094">
            <v>21.95</v>
          </cell>
        </row>
        <row r="7095">
          <cell r="A7095" t="str">
            <v>89569</v>
          </cell>
          <cell r="B7095" t="str">
            <v>JUNÇÃO SIMPLES, PVC, SERIE R, ÁGUA PLUVIAL, DN 100 X 75 MM, JUNTA ELÁSTICA, FORNECIDO E INSTALADO EM RAMAL DE ENCAMINHAMENTO. AF_12/2014</v>
          </cell>
          <cell r="C7095" t="str">
            <v>UN</v>
          </cell>
          <cell r="D7095">
            <v>64.16</v>
          </cell>
          <cell r="E7095">
            <v>43.77</v>
          </cell>
        </row>
        <row r="7096">
          <cell r="A7096" t="str">
            <v>89570</v>
          </cell>
          <cell r="B7096" t="str">
            <v>ADAPTADOR CURTO COM BOLSA E ROSCA PARA REGISTRO, PVC, SOLDÁVEL, DN 40MM X 1.1/2, INSTALADO EM PRUMADA DE ÁGUA  FORNECIMENTO E INSTALAÇÃO.AF_12/2014_P</v>
          </cell>
          <cell r="C7096" t="str">
            <v>UN</v>
          </cell>
          <cell r="D7096">
            <v>8.68</v>
          </cell>
          <cell r="E7096">
            <v>5.92</v>
          </cell>
        </row>
        <row r="7097">
          <cell r="A7097" t="str">
            <v>89571</v>
          </cell>
          <cell r="B7097" t="str">
            <v>TÊ, PVC, SERIE R, ÁGUA PLUVIAL, DN 100 X 100 MM, JUNTA ELÁSTICA, FORNECIDO E INSTALADO EM RAMAL DE ENCAMINHAMENTO. AF_12/2014</v>
          </cell>
          <cell r="C7097" t="str">
            <v>UN</v>
          </cell>
          <cell r="D7097">
            <v>82.29</v>
          </cell>
          <cell r="E7097">
            <v>56.14</v>
          </cell>
        </row>
        <row r="7098">
          <cell r="A7098" t="str">
            <v>89572</v>
          </cell>
          <cell r="B7098" t="str">
            <v>ADAPTADOR CURTO COM BOLSA E ROSCA PARA REGISTRO, PVC, SOLDÁVEL, DN 40MM X 1.1/4, INSTALADO EM PRUMADA DE ÁGUA  FORNECIMENTO E INSTALAÇÃO.AF_12/2014_P</v>
          </cell>
          <cell r="C7098" t="str">
            <v>UN</v>
          </cell>
          <cell r="D7098">
            <v>7.48</v>
          </cell>
          <cell r="E7098">
            <v>5.0999999999999996</v>
          </cell>
        </row>
        <row r="7099">
          <cell r="A7099" t="str">
            <v>89573</v>
          </cell>
          <cell r="B7099" t="str">
            <v>TÊ, PVC, SERIE R, ÁGUA PLUVIAL, DN 100 X 75 MM, JUNTA ELÁSTICA, FORNECIDO E INSTALADO EM RAMAL DE ENCAMINHAMENTO. AF_12/2014</v>
          </cell>
          <cell r="C7099" t="str">
            <v>UN</v>
          </cell>
          <cell r="D7099">
            <v>63.97</v>
          </cell>
          <cell r="E7099">
            <v>43.64</v>
          </cell>
        </row>
        <row r="7100">
          <cell r="A7100" t="str">
            <v>89574</v>
          </cell>
          <cell r="B7100" t="str">
            <v>JUNÇÃO DUPLA, PVC, SERIE R, ÁGUA PLUVIAL, DN 100 X 100 X 100 MM, JUNTAELÁSTICA, FORNECIDO E INSTALADO EM RAMAL DE ENCAMINHAMENTO. AF_12/2014</v>
          </cell>
          <cell r="C7100" t="str">
            <v>UN</v>
          </cell>
          <cell r="D7100">
            <v>84</v>
          </cell>
          <cell r="E7100">
            <v>57.31</v>
          </cell>
        </row>
        <row r="7101">
          <cell r="A7101" t="str">
            <v>89575</v>
          </cell>
          <cell r="B7101" t="str">
            <v>LUVA, PVC, SOLDÁVEL, DN 50MM, INSTALADO EM PRUMADA DE ÁGUA  FORNECIMENTO E INSTALAÇÃO. AF_12/2014_P</v>
          </cell>
          <cell r="C7101" t="str">
            <v>UN</v>
          </cell>
          <cell r="D7101">
            <v>7.86</v>
          </cell>
          <cell r="E7101">
            <v>5.36</v>
          </cell>
        </row>
        <row r="7102">
          <cell r="A7102" t="str">
            <v>89577</v>
          </cell>
          <cell r="B7102" t="str">
            <v>LUVA DE CORRER, PVC, SOLDÁVEL, DN 50MM, INSTALADO EM PRUMADA DE ÁGUAFORNECIMENTO E INSTALAÇÃO. AF_12/2014_P</v>
          </cell>
          <cell r="C7102" t="str">
            <v>UN</v>
          </cell>
          <cell r="D7102">
            <v>33.020000000000003</v>
          </cell>
          <cell r="E7102">
            <v>22.53</v>
          </cell>
        </row>
        <row r="7103">
          <cell r="A7103" t="str">
            <v>89581</v>
          </cell>
          <cell r="B7103" t="str">
            <v>JOELHO 90 GRAUS, PVC, SERIE R, ÁGUA PLUVIAL, DN 75 MM, JUNTA ELÁSTICA,FORNECIDO E INSTALADO EM CONDUTORES VERTICAIS DE ÁGUAS PLUVIAIS. AF_1</v>
          </cell>
          <cell r="C7103" t="str">
            <v>UN</v>
          </cell>
          <cell r="D7103">
            <v>21</v>
          </cell>
          <cell r="E7103">
            <v>14.33</v>
          </cell>
        </row>
        <row r="7104">
          <cell r="A7104" t="str">
            <v>89582</v>
          </cell>
          <cell r="B7104" t="str">
            <v>JOELHO 45 GRAUS, PVC, SERIE R, ÁGUA PLUVIAL, DN 75 MM, JUNTA ELÁSTICA,FORNECIDO E INSTALADO EM CONDUTORES VERTICAIS DE ÁGUAS PLUVIAIS. AF_12/2014</v>
          </cell>
          <cell r="C7104" t="str">
            <v>UN</v>
          </cell>
          <cell r="D7104">
            <v>20.39</v>
          </cell>
          <cell r="E7104">
            <v>13.91</v>
          </cell>
        </row>
        <row r="7105">
          <cell r="A7105" t="str">
            <v>89584</v>
          </cell>
          <cell r="B7105" t="str">
            <v>JOELHO 90 GRAUS, PVC, SERIE R, ÁGUA PLUVIAL, DN 100 MM, JUNTA ELÁSTICA, FORNECIDO E INSTALADO EM CONDUTORES VERTICAIS DE ÁGUAS PLUVIAIS. AF_12/2014</v>
          </cell>
          <cell r="C7105" t="str">
            <v>UN</v>
          </cell>
          <cell r="D7105">
            <v>33.51</v>
          </cell>
          <cell r="E7105">
            <v>22.86</v>
          </cell>
        </row>
        <row r="7106">
          <cell r="A7106" t="str">
            <v>89585</v>
          </cell>
          <cell r="B7106" t="str">
            <v>JOELHO 45 GRAUS, PVC, SERIE R, ÁGUA PLUVIAL, DN 100 MM, JUNTA ELÁSTICA, FORNECIDO E INSTALADO EM CONDUTORES VERTICAIS DE ÁGUAS PLUVIAIS. AF_12/2014</v>
          </cell>
          <cell r="C7106" t="str">
            <v>UN</v>
          </cell>
          <cell r="D7106">
            <v>28.73</v>
          </cell>
          <cell r="E7106">
            <v>19.600000000000001</v>
          </cell>
        </row>
        <row r="7107">
          <cell r="A7107" t="str">
            <v>89590</v>
          </cell>
          <cell r="B7107" t="str">
            <v>JOELHO 90 GRAUS, PVC, SERIE R, ÁGUA PLUVIAL, DN 150 MM, JUNTA ELÁSTICA, FORNECIDO E INSTALADO EM CONDUTORES VERTICAIS DE ÁGUAS PLUVIAIS. AF_12/2014</v>
          </cell>
          <cell r="C7107" t="str">
            <v>UN</v>
          </cell>
          <cell r="D7107">
            <v>116.46</v>
          </cell>
          <cell r="E7107">
            <v>79.45</v>
          </cell>
        </row>
        <row r="7108">
          <cell r="A7108" t="str">
            <v>89591</v>
          </cell>
          <cell r="B7108" t="str">
            <v>JOELHO 45 GRAUS, PVC, SERIE R, ÁGUA PLUVIAL, DN 150 MM, JUNTA ELÁSTICA, FORNECIDO E INSTALADO EM CONDUTORES VERTICAIS DE ÁGUAS PLUVIAIS. AF_12/2014</v>
          </cell>
          <cell r="C7108" t="str">
            <v>UN</v>
          </cell>
          <cell r="D7108">
            <v>85.15</v>
          </cell>
          <cell r="E7108">
            <v>58.09</v>
          </cell>
        </row>
        <row r="7109">
          <cell r="A7109" t="str">
            <v>89593</v>
          </cell>
          <cell r="B7109" t="str">
            <v>LUVA COM ROSCA, PVC, SOLDÁVEL, DN 50MM X 1.1/2, INSTALADO EM PRUMADADE ÁGUA  FORNECIMENTO E INSTALAÇÃO. AF_12/2014_P</v>
          </cell>
          <cell r="C7109" t="str">
            <v>UN</v>
          </cell>
          <cell r="D7109">
            <v>29.1</v>
          </cell>
          <cell r="E7109">
            <v>19.850000000000001</v>
          </cell>
        </row>
        <row r="7110">
          <cell r="A7110" t="str">
            <v>89594</v>
          </cell>
          <cell r="B7110" t="str">
            <v>UNIÃO, PVC, SOLDÁVEL, DN 50MM, INSTALADO EM PRUMADA DE ÁGUA FORNECIMENTO E INSTALAÇÃO. AF_12/2014_P</v>
          </cell>
          <cell r="C7110" t="str">
            <v>UN</v>
          </cell>
          <cell r="D7110">
            <v>36.72</v>
          </cell>
          <cell r="E7110">
            <v>25.05</v>
          </cell>
        </row>
        <row r="7111">
          <cell r="A7111" t="str">
            <v>89595</v>
          </cell>
          <cell r="B7111" t="str">
            <v>ADAPTADOR CURTO COM BOLSA E ROSCA PARA REGISTRO, PVC, SOLDÁVEL, DN 50MM X 1.1/4, INSTALADO EM PRUMADA DE ÁGUA  FORNECIMENTO E INSTALAÇÃO.AF_12/2014_P</v>
          </cell>
          <cell r="C7111" t="str">
            <v>UN</v>
          </cell>
          <cell r="D7111">
            <v>13.66</v>
          </cell>
          <cell r="E7111">
            <v>9.32</v>
          </cell>
        </row>
        <row r="7112">
          <cell r="A7112" t="str">
            <v>89596</v>
          </cell>
          <cell r="B7112" t="str">
            <v>ADAPTADOR CURTO COM BOLSA E ROSCA PARA REGISTRO, PVC, SOLDÁVEL, DN 50MM X 1.1/2, INSTALADO EM PRUMADA DE ÁGUA  FORNECIMENTO E INSTALAÇÃO.AF_12/2014_P</v>
          </cell>
          <cell r="C7112" t="str">
            <v>UN</v>
          </cell>
          <cell r="D7112">
            <v>9.6300000000000008</v>
          </cell>
          <cell r="E7112">
            <v>6.57</v>
          </cell>
        </row>
        <row r="7113">
          <cell r="A7113" t="str">
            <v>89597</v>
          </cell>
          <cell r="B7113" t="str">
            <v>LUVA, PVC, SOLDÁVEL, DN 60MM, INSTALADO EM PRUMADA DE ÁGUA  FORNECIMENTO E INSTALAÇÃO. AF_12/2014_P</v>
          </cell>
          <cell r="C7113" t="str">
            <v>UN</v>
          </cell>
          <cell r="D7113">
            <v>18.73</v>
          </cell>
          <cell r="E7113">
            <v>12.78</v>
          </cell>
        </row>
        <row r="7114">
          <cell r="A7114" t="str">
            <v>89599</v>
          </cell>
          <cell r="B7114" t="str">
            <v>LUVA SIMPLES, PVC, SERIE R, ÁGUA PLUVIAL, DN 75 MM, JUNTA ELÁSTICA, FORNECIDO E INSTALADO EM CONDUTORES VERTICAIS DE ÁGUAS PLUVIAIS. AF_12/2014</v>
          </cell>
          <cell r="C7114" t="str">
            <v>UN</v>
          </cell>
          <cell r="D7114">
            <v>13.4</v>
          </cell>
          <cell r="E7114">
            <v>9.14</v>
          </cell>
        </row>
        <row r="7115">
          <cell r="A7115" t="str">
            <v>89600</v>
          </cell>
          <cell r="B7115" t="str">
            <v>LUVA DE CORRER, PVC, SERIE R, ÁGUA PLUVIAL, DN 75 MM, JUNTA ELÁSTICA,FORNECIDO E INSTALADO EM CONDUTORES VERTICAIS DE ÁGUAS PLUVIAIS. AF_12/2014</v>
          </cell>
          <cell r="C7115" t="str">
            <v>UN</v>
          </cell>
          <cell r="D7115">
            <v>14.86</v>
          </cell>
          <cell r="E7115">
            <v>10.14</v>
          </cell>
        </row>
        <row r="7116">
          <cell r="A7116" t="str">
            <v>89605</v>
          </cell>
          <cell r="B7116" t="str">
            <v>LUVA DE REDUÇÃO, PVC, SOLDÁVEL, DN 60MM X 50MM, INSTALADO EM PRUMADA DE ÁGUA  FORNECIMENTO E INSTALAÇÃO. AF_12/2014_P</v>
          </cell>
          <cell r="C7116" t="str">
            <v>UN</v>
          </cell>
          <cell r="D7116">
            <v>13.27</v>
          </cell>
          <cell r="E7116">
            <v>9.0500000000000007</v>
          </cell>
        </row>
        <row r="7117">
          <cell r="A7117" t="str">
            <v>89609</v>
          </cell>
          <cell r="B7117" t="str">
            <v>UNIÃO, PVC, SOLDÁVEL, DN 60MM, INSTALADO EM PRUMADA DE ÁGUA  FORNECIMENTO E INSTALAÇÃO. AF_12/2014_P</v>
          </cell>
          <cell r="C7117" t="str">
            <v>UN</v>
          </cell>
          <cell r="D7117">
            <v>76.41</v>
          </cell>
          <cell r="E7117">
            <v>52.13</v>
          </cell>
        </row>
        <row r="7118">
          <cell r="A7118" t="str">
            <v>89610</v>
          </cell>
          <cell r="B7118" t="str">
            <v>ADAPTADOR CURTO COM BOLSA E ROSCA PARA REGISTRO, PVC, SOLDÁVEL, DN 60MM X 2, INSTALADO EM PRUMADA DE ÁGUA  FORNECIMENTO E INSTALAÇÃO. AF_12/2014_P</v>
          </cell>
          <cell r="C7118" t="str">
            <v>UN</v>
          </cell>
          <cell r="D7118">
            <v>18.25</v>
          </cell>
          <cell r="E7118">
            <v>12.45</v>
          </cell>
        </row>
        <row r="7119">
          <cell r="A7119" t="str">
            <v>89611</v>
          </cell>
          <cell r="B7119" t="str">
            <v>LUVA, PVC, SOLDÁVEL, DN 75MM, INSTALADO EM PRUMADA DE ÁGUA  FORNECIMENTO E INSTALAÇÃO. AF_12/2014_P</v>
          </cell>
          <cell r="C7119" t="str">
            <v>UN</v>
          </cell>
          <cell r="D7119">
            <v>25.15</v>
          </cell>
          <cell r="E7119">
            <v>17.16</v>
          </cell>
        </row>
        <row r="7120">
          <cell r="A7120" t="str">
            <v>89612</v>
          </cell>
          <cell r="B7120" t="str">
            <v>UNIÃO, PVC, SOLDÁVEL, DN 75MM, INSTALADO EM PRUMADA DE ÁGUA  FORNECIMENTO E INSTALAÇÃO. AF_12/2014_P</v>
          </cell>
          <cell r="C7120" t="str">
            <v>UN</v>
          </cell>
          <cell r="D7120">
            <v>227.99</v>
          </cell>
          <cell r="E7120">
            <v>155.54</v>
          </cell>
        </row>
        <row r="7121">
          <cell r="A7121" t="str">
            <v>89613</v>
          </cell>
          <cell r="B7121" t="str">
            <v>ADAPTADOR CURTO COM BOLSA E ROSCA PARA REGISTRO, PVC, SOLDÁVEL, DN 75MM X 2.1/2, INSTALADO EM PRUMADA DE ÁGUA  FORNECIMENTO E INSTALAÇÃO.AF_12/2014_P</v>
          </cell>
          <cell r="C7121" t="str">
            <v>UN</v>
          </cell>
          <cell r="D7121">
            <v>29.86</v>
          </cell>
          <cell r="E7121">
            <v>20.37</v>
          </cell>
        </row>
        <row r="7122">
          <cell r="A7122" t="str">
            <v>89614</v>
          </cell>
          <cell r="B7122" t="str">
            <v>LUVA, PVC, SOLDÁVEL, DN 85MM, INSTALADO EM PRUMADA DE ÁGUA  FORNECIMENTO E INSTALAÇÃO. AF_12/2014_P</v>
          </cell>
          <cell r="C7122" t="str">
            <v>UN</v>
          </cell>
          <cell r="D7122">
            <v>56.37</v>
          </cell>
          <cell r="E7122">
            <v>38.46</v>
          </cell>
        </row>
        <row r="7123">
          <cell r="A7123" t="str">
            <v>89615</v>
          </cell>
          <cell r="B7123" t="str">
            <v>UNIÃO, PVC, SOLDÁVEL, DN 85MM, INSTALADO EM PRUMADA DE ÁGUA  FORNECIMENTO E INSTALAÇÃO. AF_12/2014_P</v>
          </cell>
          <cell r="C7123" t="str">
            <v>UN</v>
          </cell>
          <cell r="D7123">
            <v>335.42</v>
          </cell>
          <cell r="E7123">
            <v>228.83</v>
          </cell>
        </row>
        <row r="7124">
          <cell r="A7124" t="str">
            <v>89616</v>
          </cell>
          <cell r="B7124" t="str">
            <v>ADAPTADOR CURTO COM BOLSA E ROSCA PARA REGISTRO, PVC, SOLDÁVEL, DN 85MM X 3, INSTALADO EM PRUMADA DE ÁGUA  FORNECIMENTO E INSTALAÇÃO. AF_12/2014_P</v>
          </cell>
          <cell r="C7124" t="str">
            <v>UN</v>
          </cell>
          <cell r="D7124">
            <v>41.69</v>
          </cell>
          <cell r="E7124">
            <v>28.44</v>
          </cell>
        </row>
        <row r="7125">
          <cell r="A7125" t="str">
            <v>89617</v>
          </cell>
          <cell r="B7125" t="str">
            <v>TE, PVC, SOLDÁVEL, DN 25MM, INSTALADO EM PRUMADA DE ÁGUA  FORNECIMENT</v>
          </cell>
          <cell r="C7125" t="str">
            <v>UN</v>
          </cell>
          <cell r="D7125">
            <v>5.63</v>
          </cell>
          <cell r="E7125">
            <v>3.84</v>
          </cell>
        </row>
        <row r="7126">
          <cell r="A7126" t="str">
            <v>89618</v>
          </cell>
          <cell r="B7126" t="str">
            <v>TÊ COM BUCHA DE LATÃO NA BOLSA CENTRAL, PVC, SOLDÁVEL, DN 25MM X 1/2,INSTALADO EM PRUMADA DE ÁGUA  FORNECIMENTO E INSTALAÇÃO. AF_12/2014_P</v>
          </cell>
          <cell r="C7126" t="str">
            <v>UN</v>
          </cell>
          <cell r="D7126">
            <v>17.899999999999999</v>
          </cell>
          <cell r="E7126">
            <v>12.21</v>
          </cell>
        </row>
        <row r="7127">
          <cell r="A7127" t="str">
            <v>89619</v>
          </cell>
          <cell r="B7127" t="str">
            <v>TÊ DE REDUÇÃO, PVC, SOLDÁVEL, DN 25MM X 20MM, INSTALADO EM PRUMADA DEÁGUA  FORNECIMENTO E INSTALAÇÃO. AF_12/2014_P</v>
          </cell>
          <cell r="C7127" t="str">
            <v>UN</v>
          </cell>
          <cell r="D7127">
            <v>8.0299999999999994</v>
          </cell>
          <cell r="E7127">
            <v>5.48</v>
          </cell>
        </row>
        <row r="7128">
          <cell r="A7128" t="str">
            <v>89620</v>
          </cell>
          <cell r="B7128" t="str">
            <v>TE, PVC, SOLDÁVEL, DN 32MM, INSTALADO EM PRUMADA DE ÁGUA  FORNECIMENTO E INSTALAÇÃO. AF_12/2014_P</v>
          </cell>
          <cell r="C7128" t="str">
            <v>UN</v>
          </cell>
          <cell r="D7128">
            <v>9.6</v>
          </cell>
          <cell r="E7128">
            <v>6.55</v>
          </cell>
        </row>
        <row r="7129">
          <cell r="A7129" t="str">
            <v>89621</v>
          </cell>
          <cell r="B7129" t="str">
            <v>TÊ COM BUCHA DE LATÃO NA BOLSA CENTRAL, PVC, SOLDÁVEL, DN 32MM X 3/4,INSTALADO EM PRUMADA DE ÁGUA  FORNECIMENTO E INSTALAÇÃO. AF_12/2014_P</v>
          </cell>
          <cell r="C7129" t="str">
            <v>UN</v>
          </cell>
          <cell r="D7129">
            <v>28.48</v>
          </cell>
          <cell r="E7129">
            <v>19.43</v>
          </cell>
        </row>
        <row r="7130">
          <cell r="A7130" t="str">
            <v>89622</v>
          </cell>
          <cell r="B7130" t="str">
            <v>TÊ DE REDUÇÃO, PVC, SOLDÁVEL, DN 32MM X 25MM, INSTALADO EM PRUMADA DEÁGUA  FORNECIMENTO E INSTALAÇÃO. AF_12/2014_P</v>
          </cell>
          <cell r="C7130" t="str">
            <v>UN</v>
          </cell>
          <cell r="D7130">
            <v>12.66</v>
          </cell>
          <cell r="E7130">
            <v>8.64</v>
          </cell>
        </row>
        <row r="7131">
          <cell r="A7131" t="str">
            <v>89623</v>
          </cell>
          <cell r="B7131" t="str">
            <v>TE, PVC, SOLDÁVEL, DN 40MM, INSTALADO EM PRUMADA DE ÁGUA  FORNECIMENTO E INSTALAÇÃO. AF_12/2014_P</v>
          </cell>
          <cell r="C7131" t="str">
            <v>UN</v>
          </cell>
          <cell r="D7131">
            <v>17.53</v>
          </cell>
          <cell r="E7131">
            <v>11.96</v>
          </cell>
        </row>
        <row r="7132">
          <cell r="A7132" t="str">
            <v>89624</v>
          </cell>
          <cell r="B7132" t="str">
            <v>TÊ DE REDUÇÃO, PVC, SOLDÁVEL, DN 40MM X 32MM, INSTALADO EM PRUMADA DEÁGUA  FORNECIMENTO E INSTALAÇÃO. AF_12/2014_P</v>
          </cell>
          <cell r="C7132" t="str">
            <v>UN</v>
          </cell>
          <cell r="D7132">
            <v>16.75</v>
          </cell>
          <cell r="E7132">
            <v>11.43</v>
          </cell>
        </row>
        <row r="7133">
          <cell r="A7133" t="str">
            <v>89625</v>
          </cell>
          <cell r="B7133" t="str">
            <v>TE, PVC, SOLDÁVEL, DN 50MM, INSTALADO EM PRUMADA DE ÁGUA  FORNECIMENTO E INSTALAÇÃO. AF_12/2014_P</v>
          </cell>
          <cell r="C7133" t="str">
            <v>UN</v>
          </cell>
          <cell r="D7133">
            <v>20.02</v>
          </cell>
          <cell r="E7133">
            <v>13.66</v>
          </cell>
        </row>
        <row r="7134">
          <cell r="A7134" t="str">
            <v>89626</v>
          </cell>
          <cell r="B7134" t="str">
            <v>TÊ DE REDUÇÃO, PVC, SOLDÁVEL, DN 50MM X 40MM, INSTALADO EM PRUMADA DEÁGUA  FORNECIMENTO E INSTALAÇÃO. AF_12/2014_P</v>
          </cell>
          <cell r="C7134" t="str">
            <v>UN</v>
          </cell>
          <cell r="D7134">
            <v>31.34</v>
          </cell>
          <cell r="E7134">
            <v>21.38</v>
          </cell>
        </row>
        <row r="7135">
          <cell r="A7135" t="str">
            <v>89627</v>
          </cell>
          <cell r="B7135" t="str">
            <v>TÊ DE REDUÇÃO, PVC, SOLDÁVEL, DN 50MM X 25MM, INSTALADO EM PRUMADA DEÁGUA  FORNECIMENTO E INSTALAÇÃO. AF_12/2014_P</v>
          </cell>
          <cell r="C7135" t="str">
            <v>UN</v>
          </cell>
          <cell r="D7135">
            <v>20.23</v>
          </cell>
          <cell r="E7135">
            <v>13.8</v>
          </cell>
        </row>
        <row r="7136">
          <cell r="A7136" t="str">
            <v>89628</v>
          </cell>
          <cell r="B7136" t="str">
            <v>TE, PVC, SOLDÁVEL, DN 60MM, INSTALADO EM PRUMADA DE ÁGUA  FORNECIMENTO E INSTALAÇÃO. AF_12/2014_P</v>
          </cell>
          <cell r="C7136" t="str">
            <v>UN</v>
          </cell>
          <cell r="D7136">
            <v>54.73</v>
          </cell>
          <cell r="E7136">
            <v>37.340000000000003</v>
          </cell>
        </row>
        <row r="7137">
          <cell r="A7137" t="str">
            <v>89629</v>
          </cell>
          <cell r="B7137" t="str">
            <v>TE, PVC, SOLDÁVEL, DN 75MM, INSTALADO EM PRUMADA DE ÁGUA  FORNECIMENTO E INSTALAÇÃO. AF_12/2014_P</v>
          </cell>
          <cell r="C7137" t="str">
            <v>UN</v>
          </cell>
          <cell r="D7137">
            <v>88.15</v>
          </cell>
          <cell r="E7137">
            <v>60.14</v>
          </cell>
        </row>
        <row r="7138">
          <cell r="A7138" t="str">
            <v>89630</v>
          </cell>
          <cell r="B7138" t="str">
            <v>TE DE REDUÇÃO, PVC, SOLDÁVEL, DN 75MM X 50MM, INSTALADO EM PRUMADA DE</v>
          </cell>
          <cell r="C7138" t="str">
            <v>UN</v>
          </cell>
          <cell r="D7138">
            <v>65.92</v>
          </cell>
          <cell r="E7138">
            <v>44.97</v>
          </cell>
        </row>
        <row r="7139">
          <cell r="A7139" t="str">
            <v>89631</v>
          </cell>
          <cell r="B7139" t="str">
            <v>TE, PVC, SOLDÁVEL, DN 85MM, INSTALADO EM PRUMADA DE ÁGUA  FORNECIMENTO E INSTALAÇÃO. AF_12/2014_P</v>
          </cell>
          <cell r="C7139" t="str">
            <v>UN</v>
          </cell>
          <cell r="D7139">
            <v>118</v>
          </cell>
          <cell r="E7139">
            <v>80.5</v>
          </cell>
        </row>
        <row r="7140">
          <cell r="A7140" t="str">
            <v>89632</v>
          </cell>
          <cell r="B7140" t="str">
            <v>TE DE REDUÇÃO, PVC, SOLDÁVEL, DN 85MM X 60MM, INSTALADO EM PRUMADA DEÁGUA  FORNECIMENTO E INSTALAÇÃO. AF_12/2014_P</v>
          </cell>
          <cell r="C7140" t="str">
            <v>UN</v>
          </cell>
          <cell r="D7140">
            <v>126.15</v>
          </cell>
          <cell r="E7140">
            <v>86.06</v>
          </cell>
        </row>
        <row r="7141">
          <cell r="A7141" t="str">
            <v>89637</v>
          </cell>
          <cell r="B7141" t="str">
            <v>JOELHO 90 GRAUS, CPVC, SOLDÁVEL, DN 15MM, INSTALADO EM RAMAL OU SUB-RAMAL DE ÁGUA  FORNECIMENTO E INSTALAÇÃO. AF_12/2014</v>
          </cell>
          <cell r="C7141" t="str">
            <v>UN</v>
          </cell>
          <cell r="D7141">
            <v>6.87</v>
          </cell>
          <cell r="E7141">
            <v>4.6900000000000004</v>
          </cell>
        </row>
        <row r="7142">
          <cell r="A7142" t="str">
            <v>89641</v>
          </cell>
          <cell r="B7142" t="str">
            <v>JOELHO 90 GRAUS, CPVC, SOLDÁVEL, DN 22MM, INSTALADO EM RAMAL OU SUB-RAMAL DE ÁGUA  FORNECIMENTO E INSTALAÇÃO . AF_12/2014</v>
          </cell>
          <cell r="C7142" t="str">
            <v>UN</v>
          </cell>
          <cell r="D7142">
            <v>11.45</v>
          </cell>
          <cell r="E7142">
            <v>7.81</v>
          </cell>
        </row>
        <row r="7143">
          <cell r="A7143" t="str">
            <v>89645</v>
          </cell>
          <cell r="B7143" t="str">
            <v>JOELHO DE TRANSIÇÃO, 90 GRAUS, CPVC, SOLDÁVEL, DN 22MM X 3/4", INSTALADO EM RAMAL OU SUB-RAMAL DE ÁGUA  FORNECIMENTO E INSTALAÇÃO . AF_12/2014</v>
          </cell>
          <cell r="C7143" t="str">
            <v>UN</v>
          </cell>
          <cell r="D7143">
            <v>23.04</v>
          </cell>
          <cell r="E7143">
            <v>15.72</v>
          </cell>
        </row>
        <row r="7144">
          <cell r="A7144" t="str">
            <v>89651</v>
          </cell>
          <cell r="B7144" t="str">
            <v>LUVA, CPVC, SOLDÁVEL, DN 15MM, INSTALADO EM RAMAL OU SUB-RAMAL DE ÁGUAFORNECIMENTO E INSTALAÇÃO. AF_12/2014</v>
          </cell>
          <cell r="C7144" t="str">
            <v>UN</v>
          </cell>
          <cell r="D7144">
            <v>5</v>
          </cell>
          <cell r="E7144">
            <v>3.41</v>
          </cell>
        </row>
        <row r="7145">
          <cell r="A7145" t="str">
            <v>89653</v>
          </cell>
          <cell r="B7145" t="str">
            <v>LUVA DE TRANSIÇÃO, CPVC, SOLDÁVEL, DN15MM X 1/2, INSTALADO EM RAMAL OU SUB-RAMAL DE ÁGUA  FORNECIMENTO E INSTALAÇÃO. AF_12/2014</v>
          </cell>
          <cell r="C7145" t="str">
            <v>UN</v>
          </cell>
          <cell r="D7145">
            <v>17.14</v>
          </cell>
          <cell r="E7145">
            <v>11.69</v>
          </cell>
        </row>
        <row r="7146">
          <cell r="A7146" t="str">
            <v>89660</v>
          </cell>
          <cell r="B7146" t="str">
            <v>LUVA DE TRANSIÇÃO, CPVC, SOLDÁVEL, DN22MM X 25MM, INSTALADO EM RAMAL OU SUB-RAMAL DE ÁGUA  FORNECIMENTO E INSTALAÇÃO. AF_12/2014</v>
          </cell>
          <cell r="C7146" t="str">
            <v>UN</v>
          </cell>
          <cell r="D7146">
            <v>6.57</v>
          </cell>
          <cell r="E7146">
            <v>4.4800000000000004</v>
          </cell>
        </row>
        <row r="7147">
          <cell r="A7147" t="str">
            <v>89665</v>
          </cell>
          <cell r="B7147" t="str">
            <v>REDUÇÃO EXCÊNTRICA, PVC, SERIE R, ÁGUA PLUVIAL, DN 75 X 50 MM, JUNTA ELÁSTICA, FORNECIDO E INSTALADO EM CONDUTORES VERTICAIS DE ÁGUAS PLUVIAIS. AF_12/2014</v>
          </cell>
          <cell r="C7147" t="str">
            <v>UN</v>
          </cell>
          <cell r="D7147">
            <v>7.26</v>
          </cell>
          <cell r="E7147">
            <v>4.95</v>
          </cell>
        </row>
        <row r="7148">
          <cell r="A7148" t="str">
            <v>89667</v>
          </cell>
          <cell r="B7148" t="str">
            <v>TÊ DE INSPEÇÃO, PVC, SERIE R, ÁGUA PLUVIAL, DN 75 MM, JUNTA ELÁSTICA,FORNECIDO E INSTALADO EM CONDUTORES VERTICAIS DE ÁGUAS PLUVIAIS. AF_12/2014</v>
          </cell>
          <cell r="C7148" t="str">
            <v>UN</v>
          </cell>
          <cell r="D7148">
            <v>58.47</v>
          </cell>
          <cell r="E7148">
            <v>39.89</v>
          </cell>
        </row>
        <row r="7149">
          <cell r="A7149" t="str">
            <v>89668</v>
          </cell>
          <cell r="B7149" t="str">
            <v>CONECTOR, CPVC, SOLDÁVEL, DN22MM X 3/4", INSTALADO EM RAMAL OU SUB-RAMAL DE ÁGUA  FORNECIMENTO E INSTALAÇÃO</v>
          </cell>
          <cell r="C7149" t="str">
            <v>UN</v>
          </cell>
          <cell r="D7149">
            <v>28.17</v>
          </cell>
          <cell r="E7149">
            <v>19.22</v>
          </cell>
        </row>
        <row r="7150">
          <cell r="A7150" t="str">
            <v>89669</v>
          </cell>
          <cell r="B7150" t="str">
            <v>LUVA SIMPLES, PVC, SERIE R, ÁGUA PLUVIAL, DN 100 MM, JUNTA ELÁSTICA, FORNECIDO E INSTALADO EM CONDUTORES VERTICAIS DE ÁGUAS PLUVIAIS. AF_12/</v>
          </cell>
          <cell r="C7150" t="str">
            <v>UN</v>
          </cell>
          <cell r="D7150">
            <v>20.13</v>
          </cell>
          <cell r="E7150">
            <v>13.73</v>
          </cell>
        </row>
        <row r="7151">
          <cell r="A7151" t="str">
            <v>89671</v>
          </cell>
          <cell r="B7151" t="str">
            <v>LUVA DE CORRER, PVC, SERIE R, ÁGUA PLUVIAL, DN 100 MM, JUNTA ELÁSTICA,FORNECIDO E INSTALADO EM CONDUTORES VERTICAIS DE ÁGUAS PLUVIAIS. AF_12/2014</v>
          </cell>
          <cell r="C7151" t="str">
            <v>UN</v>
          </cell>
          <cell r="D7151">
            <v>19.52</v>
          </cell>
          <cell r="E7151">
            <v>13.32</v>
          </cell>
        </row>
        <row r="7152">
          <cell r="A7152" t="str">
            <v>89673</v>
          </cell>
          <cell r="B7152" t="str">
            <v>REDUÇÃO EXCÊNTRICA, PVC, SERIE R, ÁGUA PLUVIAL, DN 100 X 75 MM, JUNTAELÁSTICA, FORNECIDO E INSTALADO EM CONDUTORES VERTICAIS DE ÁGUAS PLUVIAIS. AF_12/2014</v>
          </cell>
          <cell r="C7152" t="str">
            <v>UN</v>
          </cell>
          <cell r="D7152">
            <v>11.67</v>
          </cell>
          <cell r="E7152">
            <v>7.96</v>
          </cell>
        </row>
        <row r="7153">
          <cell r="A7153" t="str">
            <v>89675</v>
          </cell>
          <cell r="B7153" t="str">
            <v>TÊ DE INSPEÇÃO, PVC, SERIE R, ÁGUA PLUVIAL, DN 100 MM, JUNTA ELÁSTICA,FORNECIDO E INSTALADO EM CONDUTORES VERTICAIS DE ÁGUAS PLUVIAIS. AF_12/2014</v>
          </cell>
          <cell r="C7153" t="str">
            <v>UN</v>
          </cell>
          <cell r="D7153">
            <v>72.760000000000005</v>
          </cell>
          <cell r="E7153">
            <v>49.64</v>
          </cell>
        </row>
        <row r="7154">
          <cell r="A7154" t="str">
            <v>89677</v>
          </cell>
          <cell r="B7154" t="str">
            <v>LUVA SIMPLES, PVC, SERIE R, ÁGUA PLUVIAL, DN 150 MM, JUNTA ELÁSTICA, FORNECIDO E INSTALADO EM CONDUTORES VERTICAIS DE ÁGUAS PLUVIAIS. AF_12/2014</v>
          </cell>
          <cell r="C7154" t="str">
            <v>UN</v>
          </cell>
          <cell r="D7154">
            <v>50.31</v>
          </cell>
          <cell r="E7154">
            <v>34.32</v>
          </cell>
        </row>
        <row r="7155">
          <cell r="A7155" t="str">
            <v>89679</v>
          </cell>
          <cell r="B7155" t="str">
            <v>LUVA DE CORRER, PVC, SERIE R, ÁGUA PLUVIAL, DN 150 MM, JUNTA ELÁSTICA,FORNECIDO E INSTALADO EM CONDUTORES VERTICAIS DE ÁGUAS PLUVIAIS. AF_12/2014</v>
          </cell>
          <cell r="C7155" t="str">
            <v>UN</v>
          </cell>
          <cell r="D7155">
            <v>103.71</v>
          </cell>
          <cell r="E7155">
            <v>70.75</v>
          </cell>
        </row>
        <row r="7156">
          <cell r="A7156" t="str">
            <v>89681</v>
          </cell>
          <cell r="B7156" t="str">
            <v>REDUÇÃO EXCÊNTRICA, PVC, SERIE R, ÁGUA PLUVIAL, DN 150 X 100 MM, JUNTAELÁSTICA, FORNECIDO E INSTALADO EM CONDUTORES VERTICAIS DE ÁGUAS PLUVIAIS. AF_12/2014</v>
          </cell>
          <cell r="C7156" t="str">
            <v>UN</v>
          </cell>
          <cell r="D7156">
            <v>32.17</v>
          </cell>
          <cell r="E7156">
            <v>21.95</v>
          </cell>
        </row>
        <row r="7157">
          <cell r="A7157" t="str">
            <v>89685</v>
          </cell>
          <cell r="B7157" t="str">
            <v>JUNÇÃO SIMPLES, PVC, SERIE R, ÁGUA PLUVIAL, DN 75 X 75 MM, JUNTA ELÁSTICA, FORNECIDO E INSTALADO EM CONDUTORES VERTICAIS DE ÁGUAS PLUVIAIS.AF_12/2014</v>
          </cell>
          <cell r="C7157" t="str">
            <v>UN</v>
          </cell>
          <cell r="D7157">
            <v>40.46</v>
          </cell>
          <cell r="E7157">
            <v>27.6</v>
          </cell>
        </row>
        <row r="7158">
          <cell r="A7158" t="str">
            <v>89687</v>
          </cell>
          <cell r="B7158" t="str">
            <v>TÊ, PVC, SERIE R, ÁGUA PLUVIAL, DN 75 X 75 MM, JUNTA ELÁSTICA, FORNECIDO E INSTALADO EM CONDUTORES VERTICAIS DE ÁGUAS PLUVIAIS. AF_12/2014</v>
          </cell>
          <cell r="C7158" t="str">
            <v>UN</v>
          </cell>
          <cell r="D7158">
            <v>48.05</v>
          </cell>
          <cell r="E7158">
            <v>32.78</v>
          </cell>
        </row>
        <row r="7159">
          <cell r="A7159" t="str">
            <v>89690</v>
          </cell>
          <cell r="B7159" t="str">
            <v>JUNÇÃO SIMPLES, PVC, SERIE R, ÁGUA PLUVIAL, DN 100 X 100 MM, JUNTA ELÁSTICA, FORNECIDO E INSTALADO EM CONDUTORES VERTICAIS DE ÁGUAS PLUVIAIS. AF_12/2014</v>
          </cell>
          <cell r="C7159" t="str">
            <v>UN</v>
          </cell>
          <cell r="D7159">
            <v>60.02</v>
          </cell>
          <cell r="E7159">
            <v>40.950000000000003</v>
          </cell>
        </row>
        <row r="7160">
          <cell r="A7160" t="str">
            <v>89691</v>
          </cell>
          <cell r="B7160" t="str">
            <v>TE, CPVC, SOLDÁVEL, DN 15MM, INSTALADO EM RAMAL OU SUB-RAMAL DE ÁGUA</v>
          </cell>
          <cell r="C7160" t="str">
            <v>UN</v>
          </cell>
          <cell r="D7160">
            <v>10.220000000000001</v>
          </cell>
          <cell r="E7160">
            <v>6.97</v>
          </cell>
        </row>
        <row r="7161">
          <cell r="A7161" t="str">
            <v>89692</v>
          </cell>
          <cell r="B7161" t="str">
            <v>JUNÇÃO SIMPLES, PVC, SERIE R, ÁGUA PLUVIAL, DN 100 X 75 MM, JUNTA ELÁSTICA, FORNECIDO E INSTALADO EM CONDUTORES VERTICAIS DE ÁGUAS PLUVIAIS.AF_12/2014</v>
          </cell>
          <cell r="C7161" t="str">
            <v>UN</v>
          </cell>
          <cell r="D7161">
            <v>62.18</v>
          </cell>
          <cell r="E7161">
            <v>42.42</v>
          </cell>
        </row>
        <row r="7162">
          <cell r="A7162" t="str">
            <v>89693</v>
          </cell>
          <cell r="B7162" t="str">
            <v>TÊ, PVC, SERIE R, ÁGUA PLUVIAL, DN 100 X 100 MM, JUNTA ELÁSTICA, FORNECIDO E INSTALADO EM CONDUTORES VERTICAIS DE ÁGUAS PLUVIAIS. AF_12/2014</v>
          </cell>
          <cell r="C7162" t="str">
            <v>UN</v>
          </cell>
          <cell r="D7162">
            <v>80.3</v>
          </cell>
          <cell r="E7162">
            <v>54.78</v>
          </cell>
        </row>
        <row r="7163">
          <cell r="A7163" t="str">
            <v>89696</v>
          </cell>
          <cell r="B7163" t="str">
            <v>TÊ, PVC, SERIE R, ÁGUA PLUVIAL, DN 100 X 75 MM, JUNTA ELÁSTICA, FORNECIDO E INSTALADO EM CONDUTORES VERTICAIS DE ÁGUAS PLUVIAIS. AF_12/2014</v>
          </cell>
          <cell r="C7163" t="str">
            <v>UN</v>
          </cell>
          <cell r="D7163">
            <v>61.97</v>
          </cell>
          <cell r="E7163">
            <v>42.28</v>
          </cell>
        </row>
        <row r="7164">
          <cell r="A7164" t="str">
            <v>89697</v>
          </cell>
          <cell r="B7164" t="str">
            <v>TE, CPVC, SOLDÁVEL, DN 22MM, INSTALADO EM RAMAL OU SUB-RAMAL DE ÁGUAFORNECIMENTO E INSTALAÇÃO. AF_12/2014</v>
          </cell>
          <cell r="C7164" t="str">
            <v>UN</v>
          </cell>
          <cell r="D7164">
            <v>12.71</v>
          </cell>
          <cell r="E7164">
            <v>8.67</v>
          </cell>
        </row>
        <row r="7165">
          <cell r="A7165" t="str">
            <v>89698</v>
          </cell>
          <cell r="B7165" t="str">
            <v>JUNÇÃO SIMPLES, PVC, SERIE R, ÁGUA PLUVIAL, DN 150 X 150 MM, JUNTA ELÁSTICA, FORNECIDO E INSTALADO EM CONDUTORES VERTICAIS DE ÁGUAS PLUVIAIS. AF_12/2014</v>
          </cell>
          <cell r="C7165" t="str">
            <v>UN</v>
          </cell>
          <cell r="D7165">
            <v>161.44</v>
          </cell>
          <cell r="E7165">
            <v>110.14</v>
          </cell>
        </row>
        <row r="7166">
          <cell r="A7166" t="str">
            <v>89699</v>
          </cell>
          <cell r="B7166" t="str">
            <v>JUNÇÃO SIMPLES, PVC, SERIE R, ÁGUA PLUVIAL, DN 150 X 100 MM, JUNTA ELÁSTICA, FORNECIDO E INSTALADO EM CONDUTORES VERTICAIS DE ÁGUAS PLUVIAIS. AF_12/2014</v>
          </cell>
          <cell r="C7166" t="str">
            <v>UN</v>
          </cell>
          <cell r="D7166">
            <v>149.31</v>
          </cell>
          <cell r="E7166">
            <v>101.86</v>
          </cell>
        </row>
        <row r="7167">
          <cell r="A7167" t="str">
            <v>89701</v>
          </cell>
          <cell r="B7167" t="str">
            <v>TÊ, PVC, SERIE R, ÁGUA PLUVIAL, DN 150 X 150 MM, JUNTA ELÁSTICA, FORNECIDO E INSTALADO EM CONDUTORES VERTICAIS DE ÁGUAS PLUVIAIS. AF_12/2014</v>
          </cell>
          <cell r="C7167" t="str">
            <v>UN</v>
          </cell>
          <cell r="D7167">
            <v>170.94</v>
          </cell>
          <cell r="E7167">
            <v>116.62</v>
          </cell>
        </row>
        <row r="7168">
          <cell r="A7168" t="str">
            <v>89703</v>
          </cell>
          <cell r="B7168" t="str">
            <v>TE MISTURADOR DE TRANSIÇÃO, CPVC, SOLDÁVEL, DN 22MM X 3/4 , INSTALADOEM RAMAL OU SUB-RAMAL DE ÁGUA FORNECIMENTO E INSTALAÇÃO. AF_12/2014</v>
          </cell>
          <cell r="C7168" t="str">
            <v>UN</v>
          </cell>
          <cell r="D7168">
            <v>44.52</v>
          </cell>
          <cell r="E7168">
            <v>30.37</v>
          </cell>
        </row>
        <row r="7169">
          <cell r="A7169" t="str">
            <v>89704</v>
          </cell>
          <cell r="B7169" t="str">
            <v>TÊ, PVC, SERIE R, ÁGUA PLUVIAL, DN 150 X 100 MM, JUNTA ELÁSTICA, FORNECIDO E INSTALADO EM CONDUTORES VERTICAIS DE ÁGUAS PLUVIAIS. AF_12/2014</v>
          </cell>
          <cell r="C7169" t="str">
            <v>UN</v>
          </cell>
          <cell r="D7169">
            <v>146.33000000000001</v>
          </cell>
          <cell r="E7169">
            <v>99.83</v>
          </cell>
        </row>
        <row r="7170">
          <cell r="A7170" t="str">
            <v>89724</v>
          </cell>
          <cell r="B7170" t="str">
            <v>JOELHO 90 GRAUS, PVC, SERIE NORMAL, ESGOTO PREDIAL, DN 40 MM, JUNTA SOLDÁVEL, FORNECIDO E INSTALADO EM RAMAL DE DESCARGA OU RAMAL DE ESGOTOSANITÁRIO. AF_12/2014_P</v>
          </cell>
          <cell r="C7170" t="str">
            <v>UN</v>
          </cell>
          <cell r="D7170">
            <v>6.43</v>
          </cell>
          <cell r="E7170">
            <v>4.3899999999999997</v>
          </cell>
        </row>
        <row r="7171">
          <cell r="A7171" t="str">
            <v>89726</v>
          </cell>
          <cell r="B7171" t="str">
            <v>JOELHO 45 GRAUS, PVC, SERIE NORMAL, ESGOTO PREDIAL, DN 40 MM, JUNTA SOLDÁVEL, FORNECIDO E INSTALADO EM RAMAL DE DESCARGA OU RAMAL DE ESGOTOSANITÁRIO. AF_12/2014_P</v>
          </cell>
          <cell r="C7171" t="str">
            <v>UN</v>
          </cell>
          <cell r="D7171">
            <v>6.68</v>
          </cell>
          <cell r="E7171">
            <v>4.5599999999999996</v>
          </cell>
        </row>
        <row r="7172">
          <cell r="A7172" t="str">
            <v>89728</v>
          </cell>
          <cell r="B7172" t="str">
            <v>CURVA CURTA 90 GRAUS, PVC, SERIE NORMAL, ESGOTO PREDIAL, DN 40 MM, JUNTA SOLDÁVEL, FORNECIDO E INSTALADO EM RAMAL DE DESCARGA OU RAMAL DE ESGOTO SANITÁRIO. AF_12/2014_P</v>
          </cell>
          <cell r="C7172" t="str">
            <v>UN</v>
          </cell>
          <cell r="D7172">
            <v>9.59</v>
          </cell>
          <cell r="E7172">
            <v>6.54</v>
          </cell>
        </row>
        <row r="7173">
          <cell r="A7173" t="str">
            <v>89730</v>
          </cell>
          <cell r="B7173" t="str">
            <v>CURVA LONGA 90 GRAUS, PVC, SERIE NORMAL, ESGOTO PREDIAL, DN 40 MM, JUNTA SOLDÁVEL, FORNECIDO E INSTALADO EM RAMAL DE DESCARGA OU RAMAL DE ESGOTO SANITÁRIO. AF_12/2014_P</v>
          </cell>
          <cell r="C7173" t="str">
            <v>UN</v>
          </cell>
          <cell r="D7173">
            <v>10.64</v>
          </cell>
          <cell r="E7173">
            <v>7.26</v>
          </cell>
        </row>
        <row r="7174">
          <cell r="A7174" t="str">
            <v>89731</v>
          </cell>
          <cell r="B7174" t="str">
            <v>JOELHO 90 GRAUS, PVC, SERIE NORMAL, ESGOTO PREDIAL, DN 50 MM, JUNTA ELÁSTICA, FORNECIDO E INSTALADO EM RAMAL DE DESCARGA OU RAMAL DE ESGOTOSANITÁRIO. AF_12/2014</v>
          </cell>
          <cell r="C7174" t="str">
            <v>UN</v>
          </cell>
          <cell r="D7174">
            <v>8.66</v>
          </cell>
          <cell r="E7174">
            <v>5.91</v>
          </cell>
        </row>
        <row r="7175">
          <cell r="A7175" t="str">
            <v>89732</v>
          </cell>
          <cell r="B7175" t="str">
            <v>JOELHO 45 GRAUS, PVC, SERIE NORMAL, ESGOTO PREDIAL, DN 50 MM, JUNTA ELÁSTICA, FORNECIDO E INSTALADO EM RAMAL DE DESCARGA OU RAMAL DE ESGOTOSANITÁRIO. AF_12/2014</v>
          </cell>
          <cell r="C7175" t="str">
            <v>UN</v>
          </cell>
          <cell r="D7175">
            <v>9.2899999999999991</v>
          </cell>
          <cell r="E7175">
            <v>6.34</v>
          </cell>
        </row>
        <row r="7176">
          <cell r="A7176" t="str">
            <v>89733</v>
          </cell>
          <cell r="B7176" t="str">
            <v>CURVA CURTA 90 GRAUS, PVC, SERIE NORMAL, ESGOTO PREDIAL, DN 50 MM, JUNTA ELÁSTICA, FORNECIDO E INSTALADO EM RAMAL DE DESCARGA OU RAMAL DE ESGOTO SANITÁRIO. AF_12/2014</v>
          </cell>
          <cell r="C7176" t="str">
            <v>UN</v>
          </cell>
          <cell r="D7176">
            <v>19.329999999999998</v>
          </cell>
          <cell r="E7176">
            <v>13.19</v>
          </cell>
        </row>
        <row r="7177">
          <cell r="A7177" t="str">
            <v>89735</v>
          </cell>
          <cell r="B7177" t="str">
            <v>CURVA LONGA 90 GRAUS, PVC, SERIE NORMAL, ESGOTO PREDIAL, DN 50 MM, JUNTA ELÁSTICA, FORNECIDO E INSTALADO EM RAMAL DE DESCARGA OU RAMAL DE ESGOTO SANITÁRIO. AF_12/2014</v>
          </cell>
          <cell r="C7177" t="str">
            <v>UN</v>
          </cell>
          <cell r="D7177">
            <v>16.46</v>
          </cell>
          <cell r="E7177">
            <v>11.23</v>
          </cell>
        </row>
        <row r="7178">
          <cell r="A7178" t="str">
            <v>89737</v>
          </cell>
          <cell r="B7178" t="str">
            <v>JOELHO 90 GRAUS, PVC, SERIE NORMAL, ESGOTO PREDIAL, DN 75 MM, JUNTA ELÁSTICA, FORNECIDO E INSTALADO EM RAMAL DE DESCARGA OU RAMAL DE ESGOTOSANITÁRIO. AF_12/2014</v>
          </cell>
          <cell r="C7178" t="str">
            <v>UN</v>
          </cell>
          <cell r="D7178">
            <v>14.72</v>
          </cell>
          <cell r="E7178">
            <v>10.039999999999999</v>
          </cell>
        </row>
        <row r="7179">
          <cell r="A7179" t="str">
            <v>89739</v>
          </cell>
          <cell r="B7179" t="str">
            <v>JOELHO 45 GRAUS, PVC, SERIE NORMAL, ESGOTO PREDIAL, DN 75 MM, JUNTA ELÁSTICA, FORNECIDO E INSTALADO EM RAMAL DE DESCARGA OU RAMAL DE ESGOTOSANITÁRIO. AF_12/2014</v>
          </cell>
          <cell r="C7179" t="str">
            <v>UN</v>
          </cell>
          <cell r="D7179">
            <v>15.52</v>
          </cell>
          <cell r="E7179">
            <v>10.59</v>
          </cell>
        </row>
        <row r="7180">
          <cell r="A7180" t="str">
            <v>89742</v>
          </cell>
          <cell r="B7180" t="str">
            <v>CURVA CURTA 90 GRAUS, PVC, SERIE NORMAL, ESGOTO PREDIAL, DN 75 MM, JUNTA ELÁSTICA, FORNECIDO E INSTALADO EM RAMAL DE DESCARGA OU RAMAL DE ESGOTO SANITÁRIO. AF_12/2014</v>
          </cell>
          <cell r="C7180" t="str">
            <v>UN</v>
          </cell>
          <cell r="D7180">
            <v>32.979999999999997</v>
          </cell>
          <cell r="E7180">
            <v>22.5</v>
          </cell>
        </row>
        <row r="7181">
          <cell r="A7181" t="str">
            <v>89743</v>
          </cell>
          <cell r="B7181" t="str">
            <v>CURVA LONGA 90 GRAUS, PVC, SERIE NORMAL, ESGOTO PREDIAL, DN 75 MM, JUN</v>
          </cell>
          <cell r="C7181" t="str">
            <v>UN</v>
          </cell>
          <cell r="D7181">
            <v>38.99</v>
          </cell>
          <cell r="E7181">
            <v>26.6</v>
          </cell>
        </row>
        <row r="7182">
          <cell r="A7182" t="str">
            <v>89744</v>
          </cell>
          <cell r="B7182" t="str">
            <v>JOELHO 90 GRAUS, PVC, SERIE NORMAL, ESGOTO PREDIAL, DN 100 MM, JUNTA ELÁSTICA, FORNECIDO E INSTALADO EM RAMAL DE DESCARGA OU RAMAL DE ESGOTOSANITÁRIO. AF_12/2014</v>
          </cell>
          <cell r="C7182" t="str">
            <v>UN</v>
          </cell>
          <cell r="D7182">
            <v>19.66</v>
          </cell>
          <cell r="E7182">
            <v>13.41</v>
          </cell>
        </row>
        <row r="7183">
          <cell r="A7183" t="str">
            <v>89746</v>
          </cell>
          <cell r="B7183" t="str">
            <v>JOELHO 45 GRAUS, PVC, SERIE NORMAL, ESGOTO PREDIAL, DN 100 MM, JUNTA ELÁSTICA, FORNECIDO E INSTALADO EM RAMAL DE DESCARGA OU RAMAL DE ESGOTOSANITÁRIO. AF_12/2014</v>
          </cell>
          <cell r="C7183" t="str">
            <v>UN</v>
          </cell>
          <cell r="D7183">
            <v>19.100000000000001</v>
          </cell>
          <cell r="E7183">
            <v>13.03</v>
          </cell>
        </row>
        <row r="7184">
          <cell r="A7184" t="str">
            <v>89748</v>
          </cell>
          <cell r="B7184" t="str">
            <v>CURVA CURTA 90 GRAUS, PVC, SERIE NORMAL, ESGOTO PREDIAL, DN 100 MM, JUNTA ELÁSTICA, FORNECIDO E INSTALADO EM RAMAL DE DESCARGA OU RAMAL DE ESGOTO SANITÁRIO. AF_12/2014</v>
          </cell>
          <cell r="C7184" t="str">
            <v>UN</v>
          </cell>
          <cell r="D7184">
            <v>37.42</v>
          </cell>
          <cell r="E7184">
            <v>25.53</v>
          </cell>
        </row>
        <row r="7185">
          <cell r="A7185" t="str">
            <v>89750</v>
          </cell>
          <cell r="B7185" t="str">
            <v>CURVA LONGA 90 GRAUS, PVC, SERIE NORMAL, ESGOTO PREDIAL, DN 100 MM, JUNTA ELÁSTICA, FORNECIDO E INSTALADO EM RAMAL DE DESCARGA OU RAMAL DE ESGOTO SANITÁRIO. AF_12/2014</v>
          </cell>
          <cell r="C7185" t="str">
            <v>UN</v>
          </cell>
          <cell r="D7185">
            <v>60.05</v>
          </cell>
          <cell r="E7185">
            <v>40.97</v>
          </cell>
        </row>
        <row r="7186">
          <cell r="A7186" t="str">
            <v>89752</v>
          </cell>
          <cell r="B7186" t="str">
            <v>LUVA SIMPLES, PVC, SERIE NORMAL, ESGOTO PREDIAL, DN 40 MM, JUNTA SOLDÁVEL, FORNECIDO E INSTALADO EM RAMAL DE DESCARGA OU RAMAL DE ESGOTO SANITÁRIO. AF_12/2014_P</v>
          </cell>
          <cell r="C7186" t="str">
            <v>UN</v>
          </cell>
          <cell r="D7186">
            <v>5.17</v>
          </cell>
          <cell r="E7186">
            <v>3.53</v>
          </cell>
        </row>
        <row r="7187">
          <cell r="A7187" t="str">
            <v>89753</v>
          </cell>
          <cell r="B7187" t="str">
            <v>LUVA SIMPLES, PVC, SERIE NORMAL, ESGOTO PREDIAL, DN 50 MM, JUNTA ELÁSTICA, FORNECIDO E INSTALADO EM RAMAL DE DESCARGA OU RAMAL DE ESGOTO SANITÁRIO. AF_12/2014</v>
          </cell>
          <cell r="C7187" t="str">
            <v>UN</v>
          </cell>
          <cell r="D7187">
            <v>7.3</v>
          </cell>
          <cell r="E7187">
            <v>4.9800000000000004</v>
          </cell>
        </row>
        <row r="7188">
          <cell r="A7188" t="str">
            <v>89754</v>
          </cell>
          <cell r="B7188" t="str">
            <v>LUVA DE CORRER, PVC, SERIE NORMAL, ESGOTO PREDIAL, DN 50 MM, JUNTA ELÁSTICA, FORNECIDO E INSTALADO EM RAMAL DE DESCARGA OU RAMAL DE ESGOTO SANITÁRIO. AF_12/2014</v>
          </cell>
          <cell r="C7188" t="str">
            <v>UN</v>
          </cell>
          <cell r="D7188">
            <v>11.37</v>
          </cell>
          <cell r="E7188">
            <v>7.76</v>
          </cell>
        </row>
        <row r="7189">
          <cell r="A7189" t="str">
            <v>89774</v>
          </cell>
          <cell r="B7189" t="str">
            <v>LUVA SIMPLES, PVC, SERIE NORMAL, ESGOTO PREDIAL, DN 75 MM, JUNTA ELÁSTICA, FORNECIDO E INSTALADO EM RAMAL DE DESCARGA OU RAMAL DE ESGOTO SANITÁRIO. AF_12/2014</v>
          </cell>
          <cell r="C7189" t="str">
            <v>UN</v>
          </cell>
          <cell r="D7189">
            <v>11.68</v>
          </cell>
          <cell r="E7189">
            <v>7.97</v>
          </cell>
        </row>
        <row r="7190">
          <cell r="A7190" t="str">
            <v>89776</v>
          </cell>
          <cell r="B7190" t="str">
            <v>LUVA DE CORRER, PVC, SERIE NORMAL, ESGOTO PREDIAL, DN 75 MM, JUNTA ELÁSTICA, FORNECIDO E INSTALADO EM RAMAL DE DESCARGA OU RAMAL DE ESGOTO S</v>
          </cell>
          <cell r="C7190" t="str">
            <v>UN</v>
          </cell>
          <cell r="D7190">
            <v>17.5</v>
          </cell>
          <cell r="E7190">
            <v>11.94</v>
          </cell>
        </row>
        <row r="7191">
          <cell r="A7191" t="str">
            <v>89778</v>
          </cell>
          <cell r="B7191" t="str">
            <v>LUVA SIMPLES, PVC, SERIE NORMAL, ESGOTO PREDIAL, DN 100 MM, JUNTA ELÁSTICA, FORNECIDO E INSTALADO EM RAMAL DE DESCARGA OU RAMAL DE ESGOTO SANITÁRIO. AF_12/2014</v>
          </cell>
          <cell r="C7191" t="str">
            <v>UN</v>
          </cell>
          <cell r="D7191">
            <v>14.98</v>
          </cell>
          <cell r="E7191">
            <v>10.220000000000001</v>
          </cell>
        </row>
        <row r="7192">
          <cell r="A7192" t="str">
            <v>89779</v>
          </cell>
          <cell r="B7192" t="str">
            <v>LUVA DE CORRER, PVC, SERIE NORMAL, ESGOTO PREDIAL, DN 100 MM, JUNTA ELÁSTICA, FORNECIDO E INSTALADO EM RAMAL DE DESCARGA OU RAMAL DE ESGOTOSANITÁRIO. AF_12/2014</v>
          </cell>
          <cell r="C7192" t="str">
            <v>UN</v>
          </cell>
          <cell r="D7192">
            <v>30.93</v>
          </cell>
          <cell r="E7192">
            <v>21.1</v>
          </cell>
        </row>
        <row r="7193">
          <cell r="A7193" t="str">
            <v>89782</v>
          </cell>
          <cell r="B7193" t="str">
            <v>TE, PVC, SERIE NORMAL, ESGOTO PREDIAL, DN 40 X 40 MM, JUNTA SOLDÁVEL,FORNECIDO E INSTALADO EM RAMAL DE DESCARGA OU RAMAL DE ESGOTO SANITÁRIO. AF_12/2014_P</v>
          </cell>
          <cell r="C7193" t="str">
            <v>UN</v>
          </cell>
          <cell r="D7193">
            <v>10.8</v>
          </cell>
          <cell r="E7193">
            <v>7.37</v>
          </cell>
        </row>
        <row r="7194">
          <cell r="A7194" t="str">
            <v>89783</v>
          </cell>
          <cell r="B7194" t="str">
            <v>JUNÇÃO SIMPLES, PVC, SERIE NORMAL, ESGOTO PREDIAL, DN 40 MM, JUNTA SOLDÁVEL, FORNECIDO E INSTALADO EM RAMAL DE DESCARGA OU RAMAL DE ESGOTO SANITÁRIO. AF_12/2014_P</v>
          </cell>
          <cell r="C7194" t="str">
            <v>UN</v>
          </cell>
          <cell r="D7194">
            <v>9.82</v>
          </cell>
          <cell r="E7194">
            <v>6.7</v>
          </cell>
        </row>
        <row r="7195">
          <cell r="A7195" t="str">
            <v>89784</v>
          </cell>
          <cell r="B7195" t="str">
            <v>TE, PVC, SERIE NORMAL, ESGOTO PREDIAL, DN 50 X 50 MM, JUNTA ELÁSTICA,FORNECIDO E INSTALADO EM RAMAL DE DESCARGA OU RAMAL DE ESGOTO SANITÁRIO. AF_12/2014</v>
          </cell>
          <cell r="C7195" t="str">
            <v>UN</v>
          </cell>
          <cell r="D7195">
            <v>18.09</v>
          </cell>
          <cell r="E7195">
            <v>12.34</v>
          </cell>
        </row>
        <row r="7196">
          <cell r="A7196" t="str">
            <v>89785</v>
          </cell>
          <cell r="B7196" t="str">
            <v>JUNÇÃO SIMPLES, PVC, SERIE NORMAL, ESGOTO PREDIAL, DN 50 X 50 MM, JUNTA ELÁSTICA, FORNECIDO E INSTALADO EM RAMAL DE DESCARGA OU RAMAL DE ESGOTO SANITÁRIO. AF_12/2014</v>
          </cell>
          <cell r="C7196" t="str">
            <v>UN</v>
          </cell>
          <cell r="D7196">
            <v>16.46</v>
          </cell>
          <cell r="E7196">
            <v>11.23</v>
          </cell>
        </row>
        <row r="7197">
          <cell r="A7197" t="str">
            <v>89786</v>
          </cell>
          <cell r="B7197" t="str">
            <v>TE, PVC, SERIE NORMAL, ESGOTO PREDIAL, DN 75 X 75 MM, JUNTA ELÁSTICA,FORNECIDO E INSTALADO EM RAMAL DE DESCARGA OU RAMAL DE ESGOTO SANITÁRIO. AF_12/2014</v>
          </cell>
          <cell r="C7197" t="str">
            <v>UN</v>
          </cell>
          <cell r="D7197">
            <v>35.78</v>
          </cell>
          <cell r="E7197">
            <v>24.41</v>
          </cell>
        </row>
        <row r="7198">
          <cell r="A7198" t="str">
            <v>89795</v>
          </cell>
          <cell r="B7198" t="str">
            <v>JUNÇÃO SIMPLES, PVC, SERIE NORMAL, ESGOTO PREDIAL, DN 75 X 75 MM, JUNTA ELÁSTICA, FORNECIDO E INSTALADO EM RAMAL DE DESCARGA OU RAMAL DE ESGOTO SANITÁRIO. AF_12/2014</v>
          </cell>
          <cell r="C7198" t="str">
            <v>UN</v>
          </cell>
          <cell r="D7198">
            <v>27.57</v>
          </cell>
          <cell r="E7198">
            <v>18.809999999999999</v>
          </cell>
        </row>
        <row r="7199">
          <cell r="A7199" t="str">
            <v>89796</v>
          </cell>
          <cell r="B7199" t="str">
            <v>TE, PVC, SERIE NORMAL, ESGOTO PREDIAL, DN 100 X 100 MM, JUNTA ELÁSTICA, FORNECIDO E INSTALADO EM RAMAL DE DESCARGA OU RAMAL DE ESGOTO SANITÁRIO. AF_12/2014</v>
          </cell>
          <cell r="C7199" t="str">
            <v>UN</v>
          </cell>
          <cell r="D7199">
            <v>39.97</v>
          </cell>
          <cell r="E7199">
            <v>27.27</v>
          </cell>
        </row>
        <row r="7200">
          <cell r="A7200" t="str">
            <v>89797</v>
          </cell>
          <cell r="B7200" t="str">
            <v>JUNÇÃO SIMPLES, PVC, SERIE NORMAL, ESGOTO PREDIAL, DN 100 X 100 MM, JUNTA ELÁSTICA, FORNECIDO E INSTALADO EM RAMAL DE DESCARGA OU RAMAL DE ESGOTO SANITÁRIO. AF_12/2014</v>
          </cell>
          <cell r="C7200" t="str">
            <v>UN</v>
          </cell>
          <cell r="D7200">
            <v>36.43</v>
          </cell>
          <cell r="E7200">
            <v>24.85</v>
          </cell>
        </row>
        <row r="7201">
          <cell r="A7201" t="str">
            <v>89801</v>
          </cell>
          <cell r="B7201" t="str">
            <v>JOELHO 90 GRAUS, PVC, SERIE NORMAL, ESGOTO PREDIAL, DN 50 MM, JUNTA ELÁSTICA, FORNECIDO E INSTALADO EM PRUMADA DE ESGOTO SANITÁRIO OU VENTILAÇÃO. AF_12/2014</v>
          </cell>
          <cell r="C7201" t="str">
            <v>UN</v>
          </cell>
          <cell r="D7201">
            <v>5.42</v>
          </cell>
          <cell r="E7201">
            <v>3.7</v>
          </cell>
        </row>
        <row r="7202">
          <cell r="A7202" t="str">
            <v>89802</v>
          </cell>
          <cell r="B7202" t="str">
            <v>JOELHO 45 GRAUS, PVC, SERIE NORMAL, ESGOTO PREDIAL, DN 50 MM, JUNTA ELÁSTICA, FORNECIDO E INSTALADO EM PRUMADA DE ESGOTO SANITÁRIO OU VENTILAÇÃO. AF_12/2014</v>
          </cell>
          <cell r="C7202" t="str">
            <v>UN</v>
          </cell>
          <cell r="D7202">
            <v>6.05</v>
          </cell>
          <cell r="E7202">
            <v>4.13</v>
          </cell>
        </row>
        <row r="7203">
          <cell r="A7203" t="str">
            <v>89803</v>
          </cell>
          <cell r="B7203" t="str">
            <v>CURVA CURTA 90 GRAUS, PVC, SERIE NORMAL, ESGOTO PREDIAL, DN 50 MM, JUNTA ELÁSTICA, FORNECIDO E INSTALADO EM PRUMADA DE ESGOTO SANITÁRIO OU VENTILAÇÃO. AF_12/2014</v>
          </cell>
          <cell r="C7203" t="str">
            <v>UN</v>
          </cell>
          <cell r="D7203">
            <v>16.09</v>
          </cell>
          <cell r="E7203">
            <v>10.98</v>
          </cell>
        </row>
        <row r="7204">
          <cell r="A7204" t="str">
            <v>89804</v>
          </cell>
          <cell r="B7204" t="str">
            <v>CURVA LONGA 90 GRAUS, PVC, SERIE NORMAL, ESGOTO PREDIAL, DN 50 MM, JUNTA ELÁSTICA, FORNECIDO E INSTALADO EM PRUMADA DE ESGOTO SANITÁRIO OU VENTILAÇÃO. AF_12/2014</v>
          </cell>
          <cell r="C7204" t="str">
            <v>UN</v>
          </cell>
          <cell r="D7204">
            <v>13.22</v>
          </cell>
          <cell r="E7204">
            <v>9.02</v>
          </cell>
        </row>
        <row r="7205">
          <cell r="A7205" t="str">
            <v>89805</v>
          </cell>
          <cell r="B7205" t="str">
            <v>JOELHO 90 GRAUS, PVC, SERIE NORMAL, ESGOTO PREDIAL, DN 75 MM, JUNTA ELÁSTICA, FORNECIDO E INSTALADO EM PRUMADA DE ESGOTO SANITÁRIO OU VENTILAÇÃO. AF_12/2014</v>
          </cell>
          <cell r="C7205" t="str">
            <v>UN</v>
          </cell>
          <cell r="D7205">
            <v>10.76</v>
          </cell>
          <cell r="E7205">
            <v>7.34</v>
          </cell>
        </row>
        <row r="7206">
          <cell r="A7206" t="str">
            <v>89806</v>
          </cell>
          <cell r="B7206" t="str">
            <v>JOELHO 45 GRAUS, PVC, SERIE NORMAL, ESGOTO PREDIAL, DN 75 MM, JUNTA ELÁSTICA, FORNECIDO E INSTALADO EM PRUMADA DE ESGOTO SANITÁRIO OU VENTILAÇÃO. AF_12/2014</v>
          </cell>
          <cell r="C7206" t="str">
            <v>UN</v>
          </cell>
          <cell r="D7206">
            <v>11.57</v>
          </cell>
          <cell r="E7206">
            <v>7.89</v>
          </cell>
        </row>
        <row r="7207">
          <cell r="A7207" t="str">
            <v>89807</v>
          </cell>
          <cell r="B7207" t="str">
            <v>CURVA CURTA 90 GRAUS, PVC, SERIE NORMAL, ESGOTO PREDIAL, DN 75 MM, JUNTA ELÁSTICA, FORNECIDO E INSTALADO EM PRUMADA DE ESGOTO SANITÁRIO OU VENTILAÇÃO. AF_12/2014</v>
          </cell>
          <cell r="C7207" t="str">
            <v>UN</v>
          </cell>
          <cell r="D7207">
            <v>29.01</v>
          </cell>
          <cell r="E7207">
            <v>19.79</v>
          </cell>
        </row>
        <row r="7208">
          <cell r="A7208" t="str">
            <v>89808</v>
          </cell>
          <cell r="B7208" t="str">
            <v>CURVA LONGA 90 GRAUS, PVC, SERIE NORMAL, ESGOTO PREDIAL, DN 75 MM, JUNTA ELÁSTICA, FORNECIDO E INSTALADO EM PRUMADA DE ESGOTO SANITÁRIO OU VENTILAÇÃO. AF_12/2014</v>
          </cell>
          <cell r="C7208" t="str">
            <v>UN</v>
          </cell>
          <cell r="D7208">
            <v>35.03</v>
          </cell>
          <cell r="E7208">
            <v>23.9</v>
          </cell>
        </row>
        <row r="7209">
          <cell r="A7209" t="str">
            <v>89809</v>
          </cell>
          <cell r="B7209" t="str">
            <v>JOELHO 90 GRAUS, PVC, SERIE NORMAL, ESGOTO PREDIAL, DN 100 MM, JUNTA E</v>
          </cell>
          <cell r="C7209" t="str">
            <v>UN</v>
          </cell>
          <cell r="D7209">
            <v>14.98</v>
          </cell>
          <cell r="E7209">
            <v>10.220000000000001</v>
          </cell>
        </row>
        <row r="7210">
          <cell r="A7210" t="str">
            <v>89810</v>
          </cell>
          <cell r="B7210" t="str">
            <v>JOELHO 45 GRAUS, PVC, SERIE NORMAL, ESGOTO PREDIAL, DN 100 MM, JUNTA ELÁSTICA, FORNECIDO E INSTALADO EM PRUMADA DE ESGOTO SANITÁRIO OU VENTILAÇÃO. AF_12/2014</v>
          </cell>
          <cell r="C7210" t="str">
            <v>UN</v>
          </cell>
          <cell r="D7210">
            <v>14.41</v>
          </cell>
          <cell r="E7210">
            <v>9.83</v>
          </cell>
        </row>
        <row r="7211">
          <cell r="A7211" t="str">
            <v>89811</v>
          </cell>
          <cell r="B7211" t="str">
            <v>CURVA CURTA 90 GRAUS, PVC, SERIE NORMAL, ESGOTO PREDIAL, DN 100 MM, JUNTA ELÁSTICA, FORNECIDO E INSTALADO EM PRUMADA DE ESGOTO SANITÁRIO OUVENTILAÇÃO. AF_12/2014</v>
          </cell>
          <cell r="C7211" t="str">
            <v>UN</v>
          </cell>
          <cell r="D7211">
            <v>32.75</v>
          </cell>
          <cell r="E7211">
            <v>22.34</v>
          </cell>
        </row>
        <row r="7212">
          <cell r="A7212" t="str">
            <v>89812</v>
          </cell>
          <cell r="B7212" t="str">
            <v>CURVA LONGA 90 GRAUS, PVC, SERIE NORMAL, ESGOTO PREDIAL, DN 100 MM, JUNTA ELÁSTICA, FORNECIDO E INSTALADO EM PRUMADA DE ESGOTO SANITÁRIO OUVENTILAÇÃO. AF_12/2014</v>
          </cell>
          <cell r="C7212" t="str">
            <v>UN</v>
          </cell>
          <cell r="D7212">
            <v>55.38</v>
          </cell>
          <cell r="E7212">
            <v>37.78</v>
          </cell>
        </row>
        <row r="7213">
          <cell r="A7213" t="str">
            <v>89813</v>
          </cell>
          <cell r="B7213" t="str">
            <v>LUVA SIMPLES, PVC, SERIE NORMAL, ESGOTO PREDIAL, DN 50 MM, JUNTA ELÁSTICA, FORNECIDO E INSTALADO EM PRUMADA DE ESGOTO SANITÁRIO OU VENTILAÇÃO. AF_12/2014</v>
          </cell>
          <cell r="C7213" t="str">
            <v>UN</v>
          </cell>
          <cell r="D7213">
            <v>5.5</v>
          </cell>
          <cell r="E7213">
            <v>3.75</v>
          </cell>
        </row>
        <row r="7214">
          <cell r="A7214" t="str">
            <v>89814</v>
          </cell>
          <cell r="B7214" t="str">
            <v>LUVA DE CORRER, PVC, SERIE NORMAL, ESGOTO PREDIAL, DN 50 MM, JUNTA ELÁSTICA, FORNECIDO E INSTALADO EM PRUMADA DE ESGOTO SANITÁRIO OU VENTILAÇÃO. AF_12/2014</v>
          </cell>
          <cell r="C7214" t="str">
            <v>UN</v>
          </cell>
          <cell r="D7214">
            <v>9.57</v>
          </cell>
          <cell r="E7214">
            <v>6.53</v>
          </cell>
        </row>
        <row r="7215">
          <cell r="A7215" t="str">
            <v>89817</v>
          </cell>
          <cell r="B7215" t="str">
            <v>LUVA SIMPLES, PVC, SERIE NORMAL, ESGOTO PREDIAL, DN 75 MM, JUNTA ELÁSTICA, FORNECIDO E INSTALADO EM PRUMADA DE ESGOTO SANITÁRIO OU VENTILAÇÃO. AF_12/2014</v>
          </cell>
          <cell r="C7215" t="str">
            <v>UN</v>
          </cell>
          <cell r="D7215">
            <v>9.16</v>
          </cell>
          <cell r="E7215">
            <v>6.25</v>
          </cell>
        </row>
        <row r="7216">
          <cell r="A7216" t="str">
            <v>89819</v>
          </cell>
          <cell r="B7216" t="str">
            <v>LUVA DE CORRER, PVC, SERIE NORMAL, ESGOTO PREDIAL, DN 75 MM, JUNTA ELÁSTICA, FORNECIDO E INSTALADO EM PRUMADA DE ESGOTO SANITÁRIO OU VENTILAÇÃO. AF_12/2014</v>
          </cell>
          <cell r="C7216" t="str">
            <v>UN</v>
          </cell>
          <cell r="D7216">
            <v>14.98</v>
          </cell>
          <cell r="E7216">
            <v>10.220000000000001</v>
          </cell>
        </row>
        <row r="7217">
          <cell r="A7217" t="str">
            <v>89821</v>
          </cell>
          <cell r="B7217" t="str">
            <v>LUVA SIMPLES, PVC, SERIE NORMAL, ESGOTO PREDIAL, DN 100 MM, JUNTA ELÁSTICA, FORNECIDO E INSTALADO EM PRUMADA DE ESGOTO SANITÁRIO OU VENTILAÇÃO. AF_12/2014</v>
          </cell>
          <cell r="C7217" t="str">
            <v>UN</v>
          </cell>
          <cell r="D7217">
            <v>11.74</v>
          </cell>
          <cell r="E7217">
            <v>8.01</v>
          </cell>
        </row>
        <row r="7218">
          <cell r="A7218" t="str">
            <v>89823</v>
          </cell>
          <cell r="B7218" t="str">
            <v>LUVA DE CORRER, PVC, SERIE NORMAL, ESGOTO PREDIAL, DN 100 MM, JUNTA ELÁSTICA, FORNECIDO E INSTALADO EM PRUMADA DE ESGOTO SANITÁRIO OU VENTIL</v>
          </cell>
          <cell r="C7218" t="str">
            <v>UN</v>
          </cell>
          <cell r="D7218">
            <v>27.69</v>
          </cell>
          <cell r="E7218">
            <v>18.89</v>
          </cell>
        </row>
        <row r="7219">
          <cell r="A7219" t="str">
            <v>89825</v>
          </cell>
          <cell r="B7219" t="str">
            <v>TE, PVC, SERIE NORMAL, ESGOTO PREDIAL, DN 50 X 50 MM, JUNTA ELÁSTICA,FORNECIDO E INSTALADO EM PRUMADA DE ESGOTO SANITÁRIO OU VENTILAÇÃO. AF_12/2014</v>
          </cell>
          <cell r="C7219" t="str">
            <v>UN</v>
          </cell>
          <cell r="D7219">
            <v>14.13</v>
          </cell>
          <cell r="E7219">
            <v>9.64</v>
          </cell>
        </row>
        <row r="7220">
          <cell r="A7220" t="str">
            <v>89827</v>
          </cell>
          <cell r="B7220" t="str">
            <v>JUNÇÃO SIMPLES, PVC, SERIE NORMAL, ESGOTO PREDIAL, DN 50 X 50 MM, JUNTA ELÁSTICA, FORNECIDO E INSTALADO EM PRUMADA DE ESGOTO SANITÁRIO OU VENTILAÇÃO. AF_12/2014</v>
          </cell>
          <cell r="C7220" t="str">
            <v>UN</v>
          </cell>
          <cell r="D7220">
            <v>12.5</v>
          </cell>
          <cell r="E7220">
            <v>8.5299999999999994</v>
          </cell>
        </row>
        <row r="7221">
          <cell r="A7221" t="str">
            <v>89829</v>
          </cell>
          <cell r="B7221" t="str">
            <v>TE, PVC, SERIE NORMAL, ESGOTO PREDIAL, DN 75 X 75 MM, JUNTA ELÁSTICA,FORNECIDO E INSTALADO EM PRUMADA DE ESGOTO SANITÁRIO OU VENTILAÇÃO. AF_12/2014</v>
          </cell>
          <cell r="C7221" t="str">
            <v>UN</v>
          </cell>
          <cell r="D7221">
            <v>30.74</v>
          </cell>
          <cell r="E7221">
            <v>20.97</v>
          </cell>
        </row>
        <row r="7222">
          <cell r="A7222" t="str">
            <v>89830</v>
          </cell>
          <cell r="B7222" t="str">
            <v>JUNÇÃO SIMPLES, PVC, SERIE NORMAL, ESGOTO PREDIAL, DN 75 X 75 MM, JUNTA ELÁSTICA, FORNECIDO E INSTALADO EM PRUMADA DE ESGOTO SANITÁRIO OU VENTILAÇÃO. AF_12/2014</v>
          </cell>
          <cell r="C7222" t="str">
            <v>UN</v>
          </cell>
          <cell r="D7222">
            <v>22.53</v>
          </cell>
          <cell r="E7222">
            <v>15.37</v>
          </cell>
        </row>
        <row r="7223">
          <cell r="A7223" t="str">
            <v>89833</v>
          </cell>
          <cell r="B7223" t="str">
            <v>TE, PVC, SERIE NORMAL, ESGOTO PREDIAL, DN 100 X 100 MM, JUNTA ELÁSTICA, FORNECIDO E INSTALADO EM PRUMADA DE ESGOTO SANITÁRIO OU VENTILAÇÃO.AF_12/2014</v>
          </cell>
          <cell r="C7223" t="str">
            <v>UN</v>
          </cell>
          <cell r="D7223">
            <v>33.85</v>
          </cell>
          <cell r="E7223">
            <v>23.09</v>
          </cell>
        </row>
        <row r="7224">
          <cell r="A7224" t="str">
            <v>89834</v>
          </cell>
          <cell r="B7224" t="str">
            <v>JUNÇÃO SIMPLES, PVC, SERIE NORMAL, ESGOTO PREDIAL, DN 100 X 100 MM, JUNTA ELÁSTICA, FORNECIDO E INSTALADO EM PRUMADA DE ESGOTO SANITÁRIO OUVENTILAÇÃO. AF_12/2014</v>
          </cell>
          <cell r="C7224" t="str">
            <v>UN</v>
          </cell>
          <cell r="D7224">
            <v>30.3</v>
          </cell>
          <cell r="E7224">
            <v>20.67</v>
          </cell>
        </row>
        <row r="7225">
          <cell r="A7225" t="str">
            <v>89850</v>
          </cell>
          <cell r="B7225" t="str">
            <v>JOELHO 90 GRAUS, PVC, SERIE NORMAL, ESGOTO PREDIAL, DN 100 MM, JUNTA ELÁSTICA, FORNECIDO E INSTALADO EM SUBCOLETOR AÉREO DE ESGOTO SANITÁRIO. AF_12/2014</v>
          </cell>
          <cell r="C7225" t="str">
            <v>UN</v>
          </cell>
          <cell r="D7225">
            <v>19.29</v>
          </cell>
          <cell r="E7225">
            <v>13.16</v>
          </cell>
        </row>
        <row r="7226">
          <cell r="A7226" t="str">
            <v>89851</v>
          </cell>
          <cell r="B7226" t="str">
            <v>JOELHO 45 GRAUS, PVC, SERIE NORMAL, ESGOTO PREDIAL, DN 100 MM, JUNTA ELÁSTICA, FORNECIDO E INSTALADO EM SUBCOLETOR AÉREO DE ESGOTO SANITÁRIO. AF_12/2014</v>
          </cell>
          <cell r="C7226" t="str">
            <v>UN</v>
          </cell>
          <cell r="D7226">
            <v>18.73</v>
          </cell>
          <cell r="E7226">
            <v>12.78</v>
          </cell>
        </row>
        <row r="7227">
          <cell r="A7227" t="str">
            <v>89852</v>
          </cell>
          <cell r="B7227" t="str">
            <v>CURVA CURTA 90 GRAUS, PVC, SERIE NORMAL, ESGOTO PREDIAL, DN 100 MM, JUNTA ELÁSTICA, FORNECIDO E INSTALADO EM SUBCOLETOR AÉREO DE ESGOTO SANITÁRIO. AF_12/2014</v>
          </cell>
          <cell r="C7227" t="str">
            <v>UN</v>
          </cell>
          <cell r="D7227">
            <v>37.06</v>
          </cell>
          <cell r="E7227">
            <v>25.28</v>
          </cell>
        </row>
        <row r="7228">
          <cell r="A7228" t="str">
            <v>89853</v>
          </cell>
          <cell r="B7228" t="str">
            <v>CURVA LONGA 90 GRAUS, PVC, SERIE NORMAL, ESGOTO PREDIAL, DN 100 MM, JUNTA ELÁSTICA, FORNECIDO E INSTALADO EM SUBCOLETOR AÉREO DE ESGOTO SANITÁRIO. AF_12/2014</v>
          </cell>
          <cell r="C7228" t="str">
            <v>UN</v>
          </cell>
          <cell r="D7228">
            <v>59.7</v>
          </cell>
          <cell r="E7228">
            <v>40.729999999999997</v>
          </cell>
        </row>
        <row r="7229">
          <cell r="A7229" t="str">
            <v>89854</v>
          </cell>
          <cell r="B7229" t="str">
            <v>JOELHO 90 GRAUS, PVC, SERIE NORMAL, ESGOTO PREDIAL, DN 150 MM, JUNTA ELÁSTICA, FORNECIDO E INSTALADO EM SUBCOLETOR AÉREO DE ESGOTO SANITÁRIO. AF_12/2014</v>
          </cell>
          <cell r="C7229" t="str">
            <v>UN</v>
          </cell>
          <cell r="D7229">
            <v>91.2</v>
          </cell>
          <cell r="E7229">
            <v>62.22</v>
          </cell>
        </row>
        <row r="7230">
          <cell r="A7230" t="str">
            <v>89855</v>
          </cell>
          <cell r="B7230" t="str">
            <v>JOELHO 45 GRAUS, PVC, SERIE NORMAL, ESGOTO PREDIAL, DN 150 MM, JUNTA ELÁSTICA, FORNECIDO E INSTALADO EM SUBCOLETOR AÉREO DE ESGOTO SANITÁRIO. AF_12/2014</v>
          </cell>
          <cell r="C7230" t="str">
            <v>UN</v>
          </cell>
          <cell r="D7230">
            <v>87.98</v>
          </cell>
          <cell r="E7230">
            <v>60.02</v>
          </cell>
        </row>
        <row r="7231">
          <cell r="A7231" t="str">
            <v>89856</v>
          </cell>
          <cell r="B7231" t="str">
            <v>LUVA SIMPLES, PVC, SERIE NORMAL, ESGOTO PREDIAL, DN 100 MM, JUNTA ELÁSTICA, FORNECIDO E INSTALADO EM SUBCOLETOR AÉREO DE ESGOTO SANITÁRIO. AF_12/2014</v>
          </cell>
          <cell r="C7231" t="str">
            <v>UN</v>
          </cell>
          <cell r="D7231">
            <v>14.61</v>
          </cell>
          <cell r="E7231">
            <v>9.9700000000000006</v>
          </cell>
        </row>
        <row r="7232">
          <cell r="A7232" t="str">
            <v>89857</v>
          </cell>
          <cell r="B7232" t="str">
            <v>LUVA DE CORRER, PVC, SERIE NORMAL, ESGOTO PREDIAL, DN 100 MM, JUNTA ELÁSTICA, FORNECIDO E INSTALADO EM SUBCOLETOR AÉREO DE ESGOTO SANITÁRIO.AF_12/2014</v>
          </cell>
          <cell r="C7232" t="str">
            <v>UN</v>
          </cell>
          <cell r="D7232">
            <v>30.58</v>
          </cell>
          <cell r="E7232">
            <v>20.86</v>
          </cell>
        </row>
        <row r="7233">
          <cell r="A7233" t="str">
            <v>89859</v>
          </cell>
          <cell r="B7233" t="str">
            <v>LUVA DE CORRER, PVC, SERIE NORMAL, ESGOTO PREDIAL, DN 150 MM, JUNTA ELÁSTICA, FORNECIDO E INSTALADO EM SUBCOLETOR AÉREO DE ESGOTO SANITÁRIO.AF_12/2014</v>
          </cell>
          <cell r="C7233" t="str">
            <v>UN</v>
          </cell>
          <cell r="D7233">
            <v>53.43</v>
          </cell>
          <cell r="E7233">
            <v>36.450000000000003</v>
          </cell>
        </row>
        <row r="7234">
          <cell r="A7234" t="str">
            <v>89860</v>
          </cell>
          <cell r="B7234" t="str">
            <v>TE, PVC, SERIE NORMAL, ESGOTO PREDIAL, DN 100 X 100 MM, JUNTA ELÁSTICA, FORNECIDO E INSTALADO EM SUBCOLETOR AÉREO DE ESGOTO SANITÁRIO. AF_12/2014</v>
          </cell>
          <cell r="C7234" t="str">
            <v>UN</v>
          </cell>
          <cell r="D7234">
            <v>39.61</v>
          </cell>
          <cell r="E7234">
            <v>27.02</v>
          </cell>
        </row>
        <row r="7235">
          <cell r="A7235" t="str">
            <v>89861</v>
          </cell>
          <cell r="B7235" t="str">
            <v>JUNÇÃO SIMPLES, PVC, SERIE NORMAL, ESGOTO PREDIAL, DN 100 X 100 MM, JUNTA ELÁSTICA, FORNECIDO E INSTALADO EM SUBCOLETOR AÉREO DE ESGOTO SANITÁRIO. AF_12/2014</v>
          </cell>
          <cell r="C7235" t="str">
            <v>UN</v>
          </cell>
          <cell r="D7235">
            <v>36.06</v>
          </cell>
          <cell r="E7235">
            <v>24.6</v>
          </cell>
        </row>
        <row r="7236">
          <cell r="A7236" t="str">
            <v>89862</v>
          </cell>
          <cell r="B7236" t="str">
            <v>TE, PVC, SERIE NORMAL, ESGOTO PREDIAL, DN 150 X 150 MM, JUNTA ELÁSTICA, FORNECIDO E INSTALADO EM SUBCOLETOR AÉREO DE ESGOTO SANITÁRIO. AF_12/2014</v>
          </cell>
          <cell r="C7236" t="str">
            <v>UN</v>
          </cell>
          <cell r="D7236">
            <v>124.71</v>
          </cell>
          <cell r="E7236">
            <v>85.08</v>
          </cell>
        </row>
        <row r="7237">
          <cell r="A7237" t="str">
            <v>89863</v>
          </cell>
          <cell r="B7237" t="str">
            <v>JUNÇÃO SIMPLES, PVC, SERIE NORMAL, ESGOTO PREDIAL, DN 150 X 150 MM, JU</v>
          </cell>
          <cell r="C7237" t="str">
            <v>UN</v>
          </cell>
          <cell r="D7237">
            <v>181.39</v>
          </cell>
          <cell r="E7237">
            <v>123.75</v>
          </cell>
        </row>
        <row r="7238">
          <cell r="A7238" t="str">
            <v>89866</v>
          </cell>
          <cell r="B7238" t="str">
            <v>JOELHO 90 GRAUS, PVC, SOLDÁVEL, DN 25MM, INSTALADO EM DRENO DE AR-CONDICIONADO  FORNECIMENTO E INSTALAÇÃO. AF_12/2014_P</v>
          </cell>
          <cell r="C7238" t="str">
            <v>UN</v>
          </cell>
          <cell r="D7238">
            <v>4</v>
          </cell>
          <cell r="E7238">
            <v>2.73</v>
          </cell>
        </row>
        <row r="7239">
          <cell r="A7239" t="str">
            <v>89867</v>
          </cell>
          <cell r="B7239" t="str">
            <v>JOELHO 45 GRAUS, PVC, SOLDÁVEL, DN 25MM, INSTALADO EM DRENO DE AR-CONDICIONADO  FORNECIMENTO E INSTALAÇÃO. AF_12/2014_P</v>
          </cell>
          <cell r="C7239" t="str">
            <v>UN</v>
          </cell>
          <cell r="D7239">
            <v>4.6900000000000004</v>
          </cell>
          <cell r="E7239">
            <v>3.2</v>
          </cell>
        </row>
        <row r="7240">
          <cell r="A7240" t="str">
            <v>89868</v>
          </cell>
          <cell r="B7240" t="str">
            <v>LUVA, PVC, SOLDÁVEL, DN 25MM, INSTALADO EM DRENO DE AR-CONDICIONADOFORNECIMENTO E INSTALAÇÃO. AF_12/2014_P</v>
          </cell>
          <cell r="C7240" t="str">
            <v>UN</v>
          </cell>
          <cell r="D7240">
            <v>3.03</v>
          </cell>
          <cell r="E7240">
            <v>2.0699999999999998</v>
          </cell>
        </row>
        <row r="7241">
          <cell r="A7241" t="str">
            <v>89869</v>
          </cell>
          <cell r="B7241" t="str">
            <v>TE, PVC, SOLDÁVEL, DN 25MM, INSTALADO EM DRENO DE AR-CONDICIONADO  FORNECIMENTO E INSTALAÇÃO. AF_12/2014_P</v>
          </cell>
          <cell r="C7241" t="str">
            <v>UN</v>
          </cell>
          <cell r="D7241">
            <v>6.79</v>
          </cell>
          <cell r="E7241">
            <v>4.63</v>
          </cell>
        </row>
        <row r="7242">
          <cell r="A7242" t="str">
            <v>89980</v>
          </cell>
          <cell r="B7242" t="str">
            <v>LUVA COM BUCHA DE LATÃO, PVC, SOLDÁVEL, DN 25MM X 3/4, INSTALADO EM PRUMADA DE ÁGUA  FORNECIMENTO E INSTALAÇÃO. AF_12/2014_P</v>
          </cell>
          <cell r="C7242" t="str">
            <v>UN</v>
          </cell>
          <cell r="D7242">
            <v>8.7100000000000009</v>
          </cell>
          <cell r="E7242">
            <v>5.94</v>
          </cell>
        </row>
        <row r="7243">
          <cell r="A7243" t="str">
            <v>90373</v>
          </cell>
          <cell r="B7243" t="str">
            <v>JOELHO 90 GRAUS COM BUCHA DE LATÃO, PVC, SOLDÁVEL, DN 25MM, X 1/2" INSTALADO EM RAMAL OU SUB-RAMAL DE ÁGUA  FORNECIMENTO E INSTALAÇÃO . AF_03/2015_P</v>
          </cell>
          <cell r="C7243" t="str">
            <v>UN</v>
          </cell>
          <cell r="D7243">
            <v>11.62</v>
          </cell>
          <cell r="E7243">
            <v>7.93</v>
          </cell>
        </row>
        <row r="7244">
          <cell r="A7244" t="str">
            <v>90374</v>
          </cell>
          <cell r="B7244" t="str">
            <v>TÊ COM BUCHA DE LATÃO NA BOLSA CENTRAL, PVC, SOLDÁVEL, DN 25MM X 3/4 ,INSTALADO EM RAMAL OU SUB-RAMAL DE ÁGUA FORNECIMENTO E INSTALAÇÃO.AF_03/2015_P</v>
          </cell>
          <cell r="C7244" t="str">
            <v>UN</v>
          </cell>
          <cell r="D7244">
            <v>22.56</v>
          </cell>
          <cell r="E7244">
            <v>15.39</v>
          </cell>
        </row>
        <row r="7245">
          <cell r="A7245" t="str">
            <v>90375</v>
          </cell>
          <cell r="B7245" t="str">
            <v>BUCHA DE REDUÇÃO, PVC, SOLDÁVEL, DN 40MM X 32MM, INSTALADO EM RAMAL OUSUB-RAMAL DE ÁGUA FORNECIMENTO E INSTALAÇÃO. AF_03/2015_P</v>
          </cell>
          <cell r="C7245" t="str">
            <v>UN</v>
          </cell>
          <cell r="D7245">
            <v>7.33</v>
          </cell>
          <cell r="E7245">
            <v>5</v>
          </cell>
        </row>
        <row r="7246">
          <cell r="A7246" t="str">
            <v>6171</v>
          </cell>
          <cell r="B7246" t="str">
            <v>TAMPA DE CONCRETO ARMADO 60X60X5CM PARA CAIXA</v>
          </cell>
          <cell r="C7246" t="str">
            <v>UN</v>
          </cell>
          <cell r="D7246">
            <v>31.51</v>
          </cell>
          <cell r="E7246">
            <v>21.5</v>
          </cell>
        </row>
        <row r="7247">
          <cell r="A7247" t="str">
            <v>72289</v>
          </cell>
          <cell r="B7247" t="str">
            <v>CAIXA DE INSPEÇÃO 80X80X80CM EM ALVENARIA - EXECUÇÃO</v>
          </cell>
          <cell r="C7247" t="str">
            <v>UN</v>
          </cell>
          <cell r="D7247">
            <v>399.14</v>
          </cell>
          <cell r="E7247">
            <v>272.3</v>
          </cell>
        </row>
        <row r="7248">
          <cell r="A7248" t="str">
            <v>72290</v>
          </cell>
          <cell r="B7248" t="str">
            <v>CAIXA DE INSPEÇÃO 90X90X80CM EM ALVENARIA - EXECUÇÃO</v>
          </cell>
          <cell r="C7248" t="str">
            <v>UN</v>
          </cell>
          <cell r="D7248">
            <v>451.83</v>
          </cell>
          <cell r="E7248">
            <v>308.25</v>
          </cell>
        </row>
        <row r="7249">
          <cell r="A7249" t="str">
            <v>74051/001</v>
          </cell>
          <cell r="B7249" t="str">
            <v>CAIXA DE GORDURA DUPLA EM CONCRETO PRE-MOLDADO DN 60MM COM TAMPA - FORNECIMENTO E INSTALACAO</v>
          </cell>
          <cell r="C7249" t="str">
            <v>UN</v>
          </cell>
          <cell r="D7249">
            <v>236.17</v>
          </cell>
          <cell r="E7249">
            <v>161.12</v>
          </cell>
        </row>
        <row r="7250">
          <cell r="A7250" t="str">
            <v>74051/002</v>
          </cell>
          <cell r="B7250" t="str">
            <v>CAIXA DE GORDURA SIMPLES EM CONCRETO PRE-MOLDADO DN 40MM COM TAMPA - F</v>
          </cell>
          <cell r="C7250" t="str">
            <v>UN</v>
          </cell>
          <cell r="D7250">
            <v>147.19999999999999</v>
          </cell>
          <cell r="E7250">
            <v>100.42</v>
          </cell>
        </row>
        <row r="7251">
          <cell r="A7251" t="str">
            <v>74058/001</v>
          </cell>
          <cell r="B7251" t="str">
            <v>TORNEIRA DE BOIA REAL 1/2 COM BALAO METALICO - FORNECIMENTO E INSTALACAO</v>
          </cell>
          <cell r="C7251" t="str">
            <v>UN</v>
          </cell>
          <cell r="D7251">
            <v>73.33</v>
          </cell>
          <cell r="E7251">
            <v>50.03</v>
          </cell>
        </row>
        <row r="7252">
          <cell r="A7252" t="str">
            <v>74058/002</v>
          </cell>
          <cell r="B7252" t="str">
            <v>TORNEIRA DE BOIA VAZAO TOTAL 3/4 COM BALAO PLASTICO - FORNECIMENTO EINSTALACAO</v>
          </cell>
          <cell r="C7252" t="str">
            <v>UN</v>
          </cell>
          <cell r="D7252">
            <v>97.51</v>
          </cell>
          <cell r="E7252">
            <v>66.52</v>
          </cell>
        </row>
        <row r="7253">
          <cell r="A7253" t="str">
            <v>74058/003</v>
          </cell>
          <cell r="B7253" t="str">
            <v>TORNEIRA DE BOIA REAL 1 COM BALAO PLASTICO - FORNECIMENTO E INSTALACAO</v>
          </cell>
          <cell r="C7253" t="str">
            <v>UN</v>
          </cell>
          <cell r="D7253">
            <v>103.27</v>
          </cell>
          <cell r="E7253">
            <v>70.45</v>
          </cell>
        </row>
        <row r="7254">
          <cell r="A7254" t="str">
            <v>74058/004</v>
          </cell>
          <cell r="B7254" t="str">
            <v>TORNEIRA DE BÓIA REAL 2" COM BALAO PLASTICO - FORNECIMENTO E INSTALACAO</v>
          </cell>
          <cell r="C7254" t="str">
            <v>UN</v>
          </cell>
          <cell r="D7254">
            <v>218.92</v>
          </cell>
          <cell r="E7254">
            <v>149.35</v>
          </cell>
        </row>
        <row r="7255">
          <cell r="A7255" t="str">
            <v>74104/001</v>
          </cell>
          <cell r="B7255" t="str">
            <v>CAIXA DE INSPEÇÃO EM ALVENARIA DE TIJOLO MACIÇO 60X60X60CM, REVESTIDAINTERNAMENTO COM BARRA LISA (CIMENTO E AREIA, TRAÇO 1:4) E=2,0CM, COMTAMPA PRÉ-MOLDADA DE CONCRETO E FUNDO DE CONCRETO 15MPA TIPO C - ESCAVAÇÃO E CONFECÇÃO</v>
          </cell>
          <cell r="C7255" t="str">
            <v>UN</v>
          </cell>
          <cell r="D7255">
            <v>170.58</v>
          </cell>
          <cell r="E7255">
            <v>116.37</v>
          </cell>
        </row>
        <row r="7256">
          <cell r="A7256" t="str">
            <v>74166/001</v>
          </cell>
          <cell r="B7256" t="str">
            <v>CAIXA DE INSPEÇÃO EM CONCRETO PRÉ-MOLDADO DN 60MM COM TAMPA H= 60CM -FORNECIMENTO E INSTALACAO</v>
          </cell>
          <cell r="C7256" t="str">
            <v>UN</v>
          </cell>
          <cell r="D7256">
            <v>233.58</v>
          </cell>
          <cell r="E7256">
            <v>159.35</v>
          </cell>
        </row>
        <row r="7257">
          <cell r="A7257" t="str">
            <v>74166/002</v>
          </cell>
          <cell r="B7257" t="str">
            <v>CAIXA DE INSPECAO EM ANEL DE CONCRETO PRE MOLDADO, COM 950MM DE ALTURATOTAL. ANEIS COM ESP=50MM, DIAM.=600MM. EXCLUSIVE TAMPAO E ESCAVACAO- FORNECIMENTO E INSTALACAO</v>
          </cell>
          <cell r="C7257" t="str">
            <v>UN</v>
          </cell>
          <cell r="D7257">
            <v>297.77999999999997</v>
          </cell>
          <cell r="E7257">
            <v>203.15</v>
          </cell>
        </row>
        <row r="7258">
          <cell r="A7258" t="str">
            <v>83703</v>
          </cell>
          <cell r="B7258" t="str">
            <v>TORNEIRA BOIA METALICA D=32MM (1 1/4")</v>
          </cell>
          <cell r="C7258" t="str">
            <v>UN</v>
          </cell>
          <cell r="D7258">
            <v>157.18</v>
          </cell>
          <cell r="E7258">
            <v>107.23</v>
          </cell>
        </row>
        <row r="7259">
          <cell r="A7259" t="str">
            <v>83704</v>
          </cell>
          <cell r="B7259" t="str">
            <v>TORNEIRA BOIA METALICA D=40MM (1 1/2")</v>
          </cell>
          <cell r="C7259" t="str">
            <v>UN</v>
          </cell>
          <cell r="D7259">
            <v>183.84</v>
          </cell>
          <cell r="E7259">
            <v>125.42</v>
          </cell>
        </row>
        <row r="7260">
          <cell r="A7260" t="str">
            <v>88503</v>
          </cell>
          <cell r="B7260" t="str">
            <v>CAIXA D´ÁGUA EM POLIETILENO, 1000 LITROS, COM ACESSÓRIOS</v>
          </cell>
          <cell r="C7260" t="str">
            <v>UN</v>
          </cell>
          <cell r="D7260">
            <v>855.6</v>
          </cell>
          <cell r="E7260">
            <v>583.71</v>
          </cell>
        </row>
        <row r="7261">
          <cell r="A7261" t="str">
            <v>88504</v>
          </cell>
          <cell r="B7261" t="str">
            <v>CAIXA D´AGUA EM POLIETILENO, 500 LITROS, COM ACESSÓRIOS</v>
          </cell>
          <cell r="C7261" t="str">
            <v>UN</v>
          </cell>
          <cell r="D7261">
            <v>672.25</v>
          </cell>
          <cell r="E7261">
            <v>458.62</v>
          </cell>
        </row>
        <row r="7262">
          <cell r="A7262" t="str">
            <v>89482</v>
          </cell>
          <cell r="B7262" t="str">
            <v>CAIXA SIFONADA, PVC, DN 100 X 100 X 50 MM, FORNECIDA E INSTALADA EM RAMAIS DE ENCAMINHAMENTO DE ÁGUA PLUVIAL. AF_12/2014_P</v>
          </cell>
          <cell r="C7262" t="str">
            <v>UN</v>
          </cell>
          <cell r="D7262">
            <v>19.73</v>
          </cell>
          <cell r="E7262">
            <v>13.46</v>
          </cell>
        </row>
        <row r="7263">
          <cell r="A7263" t="str">
            <v>89491</v>
          </cell>
          <cell r="B7263" t="str">
            <v>CAIXA SIFONADA, PVC, DN 150 X 185 X 75 MM, FORNECIDA E INSTALADA EM RAMAIS DE ENCAMINHAMENTO DE ÁGUA PLUVIAL. AF_12/2014_P</v>
          </cell>
          <cell r="C7263" t="str">
            <v>UN</v>
          </cell>
          <cell r="D7263">
            <v>47.45</v>
          </cell>
          <cell r="E7263">
            <v>32.369999999999997</v>
          </cell>
        </row>
        <row r="7264">
          <cell r="A7264" t="str">
            <v>89495</v>
          </cell>
          <cell r="B7264" t="str">
            <v>RALO SIFONADO, PVC, DN 100 X 40 MM, JUNTA SOLDÁVEL, FORNECIDO E INSTALADO EM RAMAIS DE ENCAMINHAMENTO DE ÁGUA PLUVIAL. AF_12/2014_P</v>
          </cell>
          <cell r="C7264" t="str">
            <v>UN</v>
          </cell>
          <cell r="D7264">
            <v>7.67</v>
          </cell>
          <cell r="E7264">
            <v>5.23</v>
          </cell>
        </row>
        <row r="7265">
          <cell r="A7265" t="str">
            <v>89707</v>
          </cell>
          <cell r="B7265" t="str">
            <v>CAIXA SIFONADA, PVC, DN 100 X 100 X 50 MM, JUNTA ELÁSTICA, FORNECIDA EINSTALADA EM RAMAL DE DESCARGA OU EM RAMAL DE ESGOTO SANITÁRIO. AF_12/2014_P</v>
          </cell>
          <cell r="C7265" t="str">
            <v>UN</v>
          </cell>
          <cell r="D7265">
            <v>24.04</v>
          </cell>
          <cell r="E7265">
            <v>16.399999999999999</v>
          </cell>
        </row>
        <row r="7266">
          <cell r="A7266" t="str">
            <v>89708</v>
          </cell>
          <cell r="B7266" t="str">
            <v>CAIXA SIFONADA, PVC, DN 150 X 185 X 75 MM, JUNTA ELÁSTICA, FORNECIDA EINSTALADA EM RAMAL DE DESCARGA OU EM RAMAL DE ESGOTO SANITÁRIO. AF_12/2014_P</v>
          </cell>
          <cell r="C7266" t="str">
            <v>UN</v>
          </cell>
          <cell r="D7266">
            <v>53.31</v>
          </cell>
          <cell r="E7266">
            <v>36.369999999999997</v>
          </cell>
        </row>
        <row r="7267">
          <cell r="A7267" t="str">
            <v>89709</v>
          </cell>
          <cell r="B7267" t="str">
            <v>RALO SIFONADO, PVC, DN 100 X 40 MM, JUNTA SOLDÁVEL, FORNECIDO E INSTALADO EM RAMAL DE DESCARGA OU EM RAMAL DE ESGOTO SANITÁRIO. AF_12/2014_P</v>
          </cell>
          <cell r="C7267" t="str">
            <v>UN</v>
          </cell>
          <cell r="D7267">
            <v>8.94</v>
          </cell>
          <cell r="E7267">
            <v>6.1</v>
          </cell>
        </row>
        <row r="7268">
          <cell r="A7268" t="str">
            <v>89710</v>
          </cell>
          <cell r="B7268" t="str">
            <v>RALO SECO, PVC, DN 100 X 40 MM, JUNTA SOLDÁVEL, FORNECIDO E INSTALADOEM RAMAL DE DESCARGA OU EM RAMAL DE ESGOTO SANITÁRIO. AF_12/2014_P</v>
          </cell>
          <cell r="C7268" t="str">
            <v>UN</v>
          </cell>
          <cell r="D7268">
            <v>8.77</v>
          </cell>
          <cell r="E7268">
            <v>5.98</v>
          </cell>
        </row>
        <row r="7269">
          <cell r="A7269" t="str">
            <v>6021</v>
          </cell>
          <cell r="B7269" t="str">
            <v>VASO SANITARIO SIFONADO LOUÇA BRANCA PADRAO POPULAR, COM CONJUNTO PARAFIXAÇAO PARA VASO SANITÁRIO COM PARAFUSO, ARRUELA E BUCHA - FORNECIMENTO E INSTALACAO</v>
          </cell>
          <cell r="C7269" t="str">
            <v>UN</v>
          </cell>
          <cell r="D7269">
            <v>267.04000000000002</v>
          </cell>
          <cell r="E7269">
            <v>182.18</v>
          </cell>
        </row>
        <row r="7270">
          <cell r="A7270" t="str">
            <v>72739</v>
          </cell>
          <cell r="B7270" t="str">
            <v>VASO SANITARIO INFANTIL SIFONADO, PARA VALVULA DE DESCARGA, EM LOUCA BRANCA, COM ACESSORIOS, INCLUSIVE ASSENTO PLASTICO, BOLSA DE BORRACHA PARA LIGACAO, TUBO PVC LIGACAO - FORNECIMENTO E INSTALACAO</v>
          </cell>
          <cell r="C7270" t="str">
            <v>UN</v>
          </cell>
          <cell r="D7270">
            <v>512.47</v>
          </cell>
          <cell r="E7270">
            <v>349.62</v>
          </cell>
        </row>
        <row r="7271">
          <cell r="A7271" t="str">
            <v>74234/001</v>
          </cell>
          <cell r="B7271" t="str">
            <v>MICTORIO SIFONADO DE LOUCA BRANCA COM PERTENCES, COM REGISTRO DE PRESSAO 1/2" COM CANOPLA CROMADA ACABAMENTO SIMPLES E CONJUNTO PARA FIXACAO- FORNECIMENTO E INSTALACAO</v>
          </cell>
          <cell r="C7271" t="str">
            <v>UN</v>
          </cell>
          <cell r="D7271">
            <v>583.26</v>
          </cell>
          <cell r="E7271">
            <v>397.91</v>
          </cell>
        </row>
        <row r="7272">
          <cell r="A7272" t="str">
            <v>86872</v>
          </cell>
          <cell r="B7272" t="str">
            <v>TANQUE DE LOUÇA BRANCA COM COLUNA, 22L OU EQUIVALENTE - FORNECIMENTO EINSTALAÇÃO. AF_12/2013_P</v>
          </cell>
          <cell r="C7272" t="str">
            <v>UN</v>
          </cell>
          <cell r="D7272">
            <v>349.08</v>
          </cell>
          <cell r="E7272">
            <v>238.15</v>
          </cell>
        </row>
        <row r="7273">
          <cell r="A7273" t="str">
            <v>86874</v>
          </cell>
          <cell r="B7273" t="str">
            <v>TANQUE DE LOUÇA BRANCA SUSPENSO, 18L OU EQUIVALENTE - FORNECIMENTO E I</v>
          </cell>
          <cell r="C7273" t="str">
            <v>UN</v>
          </cell>
          <cell r="D7273">
            <v>459.65</v>
          </cell>
          <cell r="E7273">
            <v>313.58</v>
          </cell>
        </row>
        <row r="7274">
          <cell r="A7274" t="str">
            <v>86876</v>
          </cell>
          <cell r="B7274" t="str">
            <v>TANQUE DE MÁRMORE SINTÉTICO SUSPENSO, 22L OU EQUIVALENTE - FORNECIMENTO E INSTALAÇÃO. AF_12/2013_P</v>
          </cell>
          <cell r="C7274" t="str">
            <v>UN</v>
          </cell>
          <cell r="D7274">
            <v>104.47</v>
          </cell>
          <cell r="E7274">
            <v>71.27</v>
          </cell>
        </row>
        <row r="7275">
          <cell r="A7275" t="str">
            <v>86877</v>
          </cell>
          <cell r="B7275" t="str">
            <v>VÁLVULA EM METAL CROMADO 1.1/2" X 1.1/2" PARA TANQUE OU LAVATÓRIO - FORNECIMENTO E INSTALAÇÃO. AF_12/2013</v>
          </cell>
          <cell r="C7275" t="str">
            <v>UN</v>
          </cell>
          <cell r="D7275">
            <v>32.54</v>
          </cell>
          <cell r="E7275">
            <v>22.2</v>
          </cell>
        </row>
        <row r="7276">
          <cell r="A7276" t="str">
            <v>86878</v>
          </cell>
          <cell r="B7276" t="str">
            <v>VÁLVULA EM METAL CROMADO TIPO AMERICANA 3.1/2" X 1.1/2" PARA PIA - FORNECIMENTO E INSTALAÇÃO. AF_12/2013</v>
          </cell>
          <cell r="C7276" t="str">
            <v>UN</v>
          </cell>
          <cell r="D7276">
            <v>75.27</v>
          </cell>
          <cell r="E7276">
            <v>51.35</v>
          </cell>
        </row>
        <row r="7277">
          <cell r="A7277" t="str">
            <v>86879</v>
          </cell>
          <cell r="B7277" t="str">
            <v>VÁLVULA EM PLÁSTICO 1" PARA PIA, TANQUE OU LAVATÓRIO, COM OU SEM LADRÃO - FORNECIMENTO E INSTALAÇÃO. AF_12/2013</v>
          </cell>
          <cell r="C7277" t="str">
            <v>UN</v>
          </cell>
          <cell r="D7277">
            <v>5.89</v>
          </cell>
          <cell r="E7277">
            <v>4.0199999999999996</v>
          </cell>
        </row>
        <row r="7278">
          <cell r="A7278" t="str">
            <v>86880</v>
          </cell>
          <cell r="B7278" t="str">
            <v>VÁLVULA EM PLÁSTICO CROMADO TIPO AMERICANA 3.1/2" X 1.1/2" SEM ADAPTADOR PARA PIA - FORNECIMENTO E INSTALAÇÃO. AF_12/2013</v>
          </cell>
          <cell r="C7278" t="str">
            <v>UN</v>
          </cell>
          <cell r="D7278">
            <v>16.8</v>
          </cell>
          <cell r="E7278">
            <v>11.46</v>
          </cell>
        </row>
        <row r="7279">
          <cell r="A7279" t="str">
            <v>86881</v>
          </cell>
          <cell r="B7279" t="str">
            <v>SIFÃO DO TIPO GARRAFA EM METAL CROMADO 1 X 1.1/2" - FORNECIMENTO E INSTALAÇÃO. AF_12/2013</v>
          </cell>
          <cell r="C7279" t="str">
            <v>UN</v>
          </cell>
          <cell r="D7279">
            <v>171.23</v>
          </cell>
          <cell r="E7279">
            <v>116.82</v>
          </cell>
        </row>
        <row r="7280">
          <cell r="A7280" t="str">
            <v>86882</v>
          </cell>
          <cell r="B7280" t="str">
            <v>SIFÃO DO TIPO GARRAFA EM PVC 1.1/4" - FORNECIMENTO E INSTALAÇÃO. AF_12/2013</v>
          </cell>
          <cell r="C7280" t="str">
            <v>UN</v>
          </cell>
          <cell r="D7280">
            <v>17.37</v>
          </cell>
          <cell r="E7280">
            <v>11.85</v>
          </cell>
        </row>
        <row r="7281">
          <cell r="A7281" t="str">
            <v>86883</v>
          </cell>
          <cell r="B7281" t="str">
            <v>SIFÃO DO TIPO FLEXÍVEL EM PVC 3/4" X 1.1/2" - FORNECIMENTO E INSTALAÇÃO. AF_12/2013</v>
          </cell>
          <cell r="C7281" t="str">
            <v>UN</v>
          </cell>
          <cell r="D7281">
            <v>28.8</v>
          </cell>
          <cell r="E7281">
            <v>19.649999999999999</v>
          </cell>
        </row>
        <row r="7282">
          <cell r="A7282" t="str">
            <v>86884</v>
          </cell>
          <cell r="B7282" t="str">
            <v>ENGATE FLEXÍVEL EM PLÁSTICO BRANCO, 1/2" X 30CM - FORNECIMENTO E INSTALAÇÃO. AF_12/2013</v>
          </cell>
          <cell r="C7282" t="str">
            <v>UN</v>
          </cell>
          <cell r="D7282">
            <v>7.26</v>
          </cell>
          <cell r="E7282">
            <v>4.95</v>
          </cell>
        </row>
        <row r="7283">
          <cell r="A7283" t="str">
            <v>86885</v>
          </cell>
          <cell r="B7283" t="str">
            <v>ENGATE FLEXÍVEL EM PLÁSTICO BRANCO, 1/2" X 40CM - FORNECIMENTO E INSTALAÇÃO. AF_12/2013</v>
          </cell>
          <cell r="C7283" t="str">
            <v>UN</v>
          </cell>
          <cell r="D7283">
            <v>13.44</v>
          </cell>
          <cell r="E7283">
            <v>9.17</v>
          </cell>
        </row>
        <row r="7284">
          <cell r="A7284" t="str">
            <v>86886</v>
          </cell>
          <cell r="B7284" t="str">
            <v>ENGATE FLEXÍVEL EM METAL CROMADO, 1/2" X 30CM - FORNECIMENTO E INSTALAÇÃO. AF_12/2013</v>
          </cell>
          <cell r="C7284" t="str">
            <v>UN</v>
          </cell>
          <cell r="D7284">
            <v>44.15</v>
          </cell>
          <cell r="E7284">
            <v>30.12</v>
          </cell>
        </row>
        <row r="7285">
          <cell r="A7285" t="str">
            <v>86887</v>
          </cell>
          <cell r="B7285" t="str">
            <v>ENGATE FLEXÍVEL EM METAL CROMADO, 1/2" X 40CM - FORNECIMENTO E INSTALAÇÃO. AF_12/2013</v>
          </cell>
          <cell r="C7285" t="str">
            <v>UN</v>
          </cell>
          <cell r="D7285">
            <v>48.21</v>
          </cell>
          <cell r="E7285">
            <v>32.89</v>
          </cell>
        </row>
        <row r="7286">
          <cell r="A7286" t="str">
            <v>86888</v>
          </cell>
          <cell r="B7286" t="str">
            <v>VASO SANITÁRIO SIFONADO COM CAIXA ACOPLADA LOUÇA BRANCA - PADRÃO MÉDIO- FORNECIMENTO E INSTALAÇÃO. AF_12/2013_P</v>
          </cell>
          <cell r="C7286" t="str">
            <v>UN</v>
          </cell>
          <cell r="D7286">
            <v>471.71</v>
          </cell>
          <cell r="E7286">
            <v>321.81</v>
          </cell>
        </row>
        <row r="7287">
          <cell r="A7287" t="str">
            <v>86889</v>
          </cell>
          <cell r="B7287" t="str">
            <v>BANCADA DE GRANITO CINZA POLIDO PARA PIA DE COZINHA 1,50 X 0,60 M - FO</v>
          </cell>
          <cell r="C7287" t="str">
            <v>UN</v>
          </cell>
          <cell r="D7287">
            <v>708.83</v>
          </cell>
          <cell r="E7287">
            <v>483.58</v>
          </cell>
        </row>
        <row r="7288">
          <cell r="A7288" t="str">
            <v>86890</v>
          </cell>
          <cell r="B7288" t="str">
            <v>BANCADA DE GRANITO AMÊNDOA POLIDO PARA PIA DE COZINHA 1,50 X 0,60 M -FORNECIMENTO E INSTALAÇÃO. AF_12/2013_P</v>
          </cell>
          <cell r="C7288" t="str">
            <v>UN</v>
          </cell>
          <cell r="D7288">
            <v>845.25</v>
          </cell>
          <cell r="E7288">
            <v>576.65</v>
          </cell>
        </row>
        <row r="7289">
          <cell r="A7289" t="str">
            <v>86891</v>
          </cell>
          <cell r="B7289" t="str">
            <v>BANCADA DE GRANITO PRETO TIJUCA POLIDO PARA PIA DE COZINHA 1,50 X 0,60M - FORNECIMENTO E INSTALAÇÃO. AF_12/2013_P</v>
          </cell>
          <cell r="C7289" t="str">
            <v>UN</v>
          </cell>
          <cell r="D7289">
            <v>998.96</v>
          </cell>
          <cell r="E7289">
            <v>681.51</v>
          </cell>
        </row>
        <row r="7290">
          <cell r="A7290" t="str">
            <v>86892</v>
          </cell>
          <cell r="B7290" t="str">
            <v>BANCADA DE MÁRMORE ACINZENTADO POLIDO PARA PIA DE COZINHA 1,50 X 0,60M - FORNECIMENTO E INSTALAÇÃO. AF_12/2013_P</v>
          </cell>
          <cell r="C7290" t="str">
            <v>UN</v>
          </cell>
          <cell r="D7290">
            <v>681.27</v>
          </cell>
          <cell r="E7290">
            <v>464.78</v>
          </cell>
        </row>
        <row r="7291">
          <cell r="A7291" t="str">
            <v>86893</v>
          </cell>
          <cell r="B7291" t="str">
            <v>BANCADA DE MÁRMORE BRANCO POLIDO PARA PIA DE COZINHA 1,50 X 0,60 M - FORNECIMENTO E INSTALAÇÃO. AF_12/2013_P</v>
          </cell>
          <cell r="C7291" t="str">
            <v>UN</v>
          </cell>
          <cell r="D7291">
            <v>779.19</v>
          </cell>
          <cell r="E7291">
            <v>531.58000000000004</v>
          </cell>
        </row>
        <row r="7292">
          <cell r="A7292" t="str">
            <v>86894</v>
          </cell>
          <cell r="B7292" t="str">
            <v>BANCADA DE MÁRMORE SINTÉTICO 120 X 60CM, COM CUBA INTEGRADA - FORNECIMENTO E INSTALAÇÃO. AF_12/2013_P</v>
          </cell>
          <cell r="C7292" t="str">
            <v>UN</v>
          </cell>
          <cell r="D7292">
            <v>182.3</v>
          </cell>
          <cell r="E7292">
            <v>124.37</v>
          </cell>
        </row>
        <row r="7293">
          <cell r="A7293" t="str">
            <v>86895</v>
          </cell>
          <cell r="B7293" t="str">
            <v>BANCADA DE GRANITO CINZA POLIDO PARA LAVATÓRIO 0,50 X 0,60 M - FORNECIMENTO E INSTALAÇÃO. AF_12/2013_P</v>
          </cell>
          <cell r="C7293" t="str">
            <v>UN</v>
          </cell>
          <cell r="D7293">
            <v>335.87</v>
          </cell>
          <cell r="E7293">
            <v>229.14</v>
          </cell>
        </row>
        <row r="7294">
          <cell r="A7294" t="str">
            <v>86896</v>
          </cell>
          <cell r="B7294" t="str">
            <v>BANCADA DE GRANITO AMÊNDOA POLIDO PARA LAVATÓRIO 0,50 X 0,60 M - FORNECIMENTO E INSTALAÇÃO. AF_12/2013_P</v>
          </cell>
          <cell r="C7294" t="str">
            <v>UN</v>
          </cell>
          <cell r="D7294">
            <v>387.04</v>
          </cell>
          <cell r="E7294">
            <v>264.05</v>
          </cell>
        </row>
        <row r="7295">
          <cell r="A7295" t="str">
            <v>86897</v>
          </cell>
          <cell r="B7295" t="str">
            <v>BANCADA DE GRANITO PRETO TIJUCA POLIDO PARA LAVATÓRIO 0,50 X 0,60 M -FORNECIMENTO E INSTALAÇÃO. AF_12/2013_P</v>
          </cell>
          <cell r="C7295" t="str">
            <v>UN</v>
          </cell>
          <cell r="D7295">
            <v>444.71</v>
          </cell>
          <cell r="E7295">
            <v>303.39</v>
          </cell>
        </row>
        <row r="7296">
          <cell r="A7296" t="str">
            <v>86898</v>
          </cell>
          <cell r="B7296" t="str">
            <v>BANCADA DE MÁRMORE ACINZENTADO POLIDO PARA LAVATÓRIO 0,50 X 0,60 M - FORNECIMENTO E INSTALAÇÃO. AF_12/2013_P</v>
          </cell>
          <cell r="C7296" t="str">
            <v>UN</v>
          </cell>
          <cell r="D7296">
            <v>325.54000000000002</v>
          </cell>
          <cell r="E7296">
            <v>222.09</v>
          </cell>
        </row>
        <row r="7297">
          <cell r="A7297" t="str">
            <v>86899</v>
          </cell>
          <cell r="B7297" t="str">
            <v>BANCADA DE MÁRMORE BRANCO POLIDO PARA LAVATÓRIO 0,50 X 0,60 M - FORNECIMENTO E INSTALAÇÃO. AF_12/2013_P</v>
          </cell>
          <cell r="C7297" t="str">
            <v>UN</v>
          </cell>
          <cell r="D7297">
            <v>362.27</v>
          </cell>
          <cell r="E7297">
            <v>247.15</v>
          </cell>
        </row>
        <row r="7298">
          <cell r="A7298" t="str">
            <v>86900</v>
          </cell>
          <cell r="B7298" t="str">
            <v>CUBA DE EMBUTIR DE AÇO INOXIDÁVEL MÉDIA - FORNECIMENTO E INSTALAÇÃO. AF_12/2013</v>
          </cell>
          <cell r="C7298" t="str">
            <v>UN</v>
          </cell>
          <cell r="D7298">
            <v>155.07</v>
          </cell>
          <cell r="E7298">
            <v>105.79</v>
          </cell>
        </row>
        <row r="7299">
          <cell r="A7299" t="str">
            <v>86901</v>
          </cell>
          <cell r="B7299" t="str">
            <v>CUBA DE EMBUTIR OVAL EM LOUÇA BRANCA, 35 X 50CM OU EQUIVALENTE - FORNECIMENTO E INSTALAÇÃO. AF_12/2013</v>
          </cell>
          <cell r="C7299" t="str">
            <v>UN</v>
          </cell>
          <cell r="D7299">
            <v>140.04</v>
          </cell>
          <cell r="E7299">
            <v>95.54</v>
          </cell>
        </row>
        <row r="7300">
          <cell r="A7300" t="str">
            <v>86902</v>
          </cell>
          <cell r="B7300" t="str">
            <v>LAVATÓRIO LOUÇA BRANCA COM COLUNA, *44 X 35,5* CM, PADRÃO POPULAR - FORNECIMENTO E INSTALAÇÃO. AF_12/2013</v>
          </cell>
          <cell r="C7300" t="str">
            <v>UN</v>
          </cell>
          <cell r="D7300">
            <v>201.94</v>
          </cell>
          <cell r="E7300">
            <v>137.77000000000001</v>
          </cell>
        </row>
        <row r="7301">
          <cell r="A7301" t="str">
            <v>86903</v>
          </cell>
          <cell r="B7301" t="str">
            <v>LAVATÓRIO LOUÇA BRANCA COM COLUNA, 45 X 55CM OU EQUIVALENTE, PADRÃO MÉ</v>
          </cell>
          <cell r="C7301" t="str">
            <v>UN</v>
          </cell>
          <cell r="D7301">
            <v>287.70999999999998</v>
          </cell>
          <cell r="E7301">
            <v>196.28</v>
          </cell>
        </row>
        <row r="7302">
          <cell r="A7302" t="str">
            <v>86904</v>
          </cell>
          <cell r="B7302" t="str">
            <v>LAVATÓRIO LOUÇA BRANCA SUSPENSO, 29,5 X 39CM OU EQUIVALENTE, PADRÃO POPULAR - FORNECIMENTO E INSTALAÇÃO. AF_12/2013_P</v>
          </cell>
          <cell r="C7302" t="str">
            <v>UN</v>
          </cell>
          <cell r="D7302">
            <v>118.74</v>
          </cell>
          <cell r="E7302">
            <v>81.010000000000005</v>
          </cell>
        </row>
        <row r="7303">
          <cell r="A7303" t="str">
            <v>86905</v>
          </cell>
          <cell r="B7303" t="str">
            <v>APARELHO MISTURADOR DE MESA PARA LAVATÓRIO, PADRÃO MÉDIO - FORNECIMENTO E INSTALAÇÃO. AF_12/2013</v>
          </cell>
          <cell r="C7303" t="str">
            <v>UN</v>
          </cell>
          <cell r="D7303">
            <v>278.06</v>
          </cell>
          <cell r="E7303">
            <v>189.7</v>
          </cell>
        </row>
        <row r="7304">
          <cell r="A7304" t="str">
            <v>86906</v>
          </cell>
          <cell r="B7304" t="str">
            <v>TORNEIRA CROMADA DE MESA, 1/2" OU 3/4", PARA LAVATÓRIO, PADRÃO POPULAR- FORNECIMENTO E INSTALAÇÃO. AF_12/2013</v>
          </cell>
          <cell r="C7304" t="str">
            <v>UN</v>
          </cell>
          <cell r="D7304">
            <v>65.099999999999994</v>
          </cell>
          <cell r="E7304">
            <v>44.41</v>
          </cell>
        </row>
        <row r="7305">
          <cell r="A7305" t="str">
            <v>86908</v>
          </cell>
          <cell r="B7305" t="str">
            <v>APARELHO MISTURADOR DE MESA PARA PIA DE COZINHA, PADRÃO MÉDIO - FORNECIMENTO E INSTALAÇÃO. AF_12/2013</v>
          </cell>
          <cell r="C7305" t="str">
            <v>UN</v>
          </cell>
          <cell r="D7305">
            <v>336.36</v>
          </cell>
          <cell r="E7305">
            <v>229.47</v>
          </cell>
        </row>
        <row r="7306">
          <cell r="A7306" t="str">
            <v>86909</v>
          </cell>
          <cell r="B7306" t="str">
            <v>TORNEIRA CROMADA TUBO MÓVEL, DE MESA, 1/2" OU 3/4", PARA PIA DE COZINHA, PADRÃO ALTO - FORNECIMENTO E INSTALAÇÃO. AF_12/2013</v>
          </cell>
          <cell r="C7306" t="str">
            <v>UN</v>
          </cell>
          <cell r="D7306">
            <v>130.37</v>
          </cell>
          <cell r="E7306">
            <v>88.94</v>
          </cell>
        </row>
        <row r="7307">
          <cell r="A7307" t="str">
            <v>86910</v>
          </cell>
          <cell r="B7307" t="str">
            <v>TORNEIRA CROMADA TUBO MÓVEL, DE PAREDE, 1/2" OU 3/4", PARA PIA DE COZINHA, PADRÃO MÉDIO - FORNECIMENTO E INSTALAÇÃO. AF_12/2013</v>
          </cell>
          <cell r="C7307" t="str">
            <v>UN</v>
          </cell>
          <cell r="D7307">
            <v>124.65</v>
          </cell>
          <cell r="E7307">
            <v>85.04</v>
          </cell>
        </row>
        <row r="7308">
          <cell r="A7308" t="str">
            <v>86911</v>
          </cell>
          <cell r="B7308" t="str">
            <v>TORNEIRA CROMADA LONGA, DE PAREDE, 1/2" OU 3/4", PARA PIA DE COZINHA,PADRÃO POPULAR - FORNECIMENTO E INSTALAÇÃO. AF_12/2013</v>
          </cell>
          <cell r="C7308" t="str">
            <v>UN</v>
          </cell>
          <cell r="D7308">
            <v>54.89</v>
          </cell>
          <cell r="E7308">
            <v>37.450000000000003</v>
          </cell>
        </row>
        <row r="7309">
          <cell r="A7309" t="str">
            <v>86913</v>
          </cell>
          <cell r="B7309" t="str">
            <v>TORNEIRA CROMADA 1/2" OU 3/4" PARA TANQUE, PADRÃO POPULAR - FORNECIMENTO E INSTALAÇÃO. AF_12/2013</v>
          </cell>
          <cell r="C7309" t="str">
            <v>UN</v>
          </cell>
          <cell r="D7309">
            <v>23.61</v>
          </cell>
          <cell r="E7309">
            <v>16.11</v>
          </cell>
        </row>
        <row r="7310">
          <cell r="A7310" t="str">
            <v>86914</v>
          </cell>
          <cell r="B7310" t="str">
            <v>TORNEIRA CROMADA 1/2" OU 3/4" PARA TANQUE, PADRÃO MÉDIO - FORNECIMENTOE INSTALAÇÃO. AF_12/2013</v>
          </cell>
          <cell r="C7310" t="str">
            <v>UN</v>
          </cell>
          <cell r="D7310">
            <v>58.72</v>
          </cell>
          <cell r="E7310">
            <v>40.06</v>
          </cell>
        </row>
        <row r="7311">
          <cell r="A7311" t="str">
            <v>86916</v>
          </cell>
          <cell r="B7311" t="str">
            <v>TORNEIRA PLÁSTICA 3/4" PARA TANQUE - FORNECIMENTO E INSTALAÇÃO. AF_12/2013</v>
          </cell>
          <cell r="C7311" t="str">
            <v>UN</v>
          </cell>
          <cell r="D7311">
            <v>14.34</v>
          </cell>
          <cell r="E7311">
            <v>9.7799999999999994</v>
          </cell>
        </row>
        <row r="7312">
          <cell r="A7312" t="str">
            <v>86919</v>
          </cell>
          <cell r="B7312" t="str">
            <v>TANQUE DE LOUÇA BRANCA COM COLUNA, 22L OU EQUIVALENTE, INCLUSO SIFÃO FLEXÍVEL EM PVC, VÁLVULA METÁLICA E TORNEIRA DE METAL CROMADO PADRÃO MÉDIO - FORNECIMENTO E INSTALAÇÃO. AF_12/2013</v>
          </cell>
          <cell r="C7312" t="str">
            <v>UN</v>
          </cell>
          <cell r="D7312">
            <v>469.17</v>
          </cell>
          <cell r="E7312">
            <v>320.08</v>
          </cell>
        </row>
        <row r="7313">
          <cell r="A7313" t="str">
            <v>86920</v>
          </cell>
          <cell r="B7313" t="str">
            <v>TANQUE DE LOUÇA BRANCA COM COLUNA, 22L OU EQUIVALENTE, INCLUSO SIFÃO FLEXÍVEL EM PVC, VÁLVULA PLÁSTICA E TORNEIRA DE METAL CROMADO PADRÃO PO</v>
          </cell>
          <cell r="C7313" t="str">
            <v>UN</v>
          </cell>
          <cell r="D7313">
            <v>407.43</v>
          </cell>
          <cell r="E7313">
            <v>277.95999999999998</v>
          </cell>
        </row>
        <row r="7314">
          <cell r="A7314" t="str">
            <v>86921</v>
          </cell>
          <cell r="B7314" t="str">
            <v>TANQUE DE LOUÇA BRANCA COM COLUNA, 22L OU EQUIVALENTE, INCLUSO SIFÃO FLEXÍVEL EM PVC, VÁLVULA PLÁSTICA E TORNEIRA DE PLÁSTICO - FORNECIMENTOE INSTALAÇÃO. AF_12/2013_P</v>
          </cell>
          <cell r="C7314" t="str">
            <v>UN</v>
          </cell>
          <cell r="D7314">
            <v>398.14</v>
          </cell>
          <cell r="E7314">
            <v>271.62</v>
          </cell>
        </row>
        <row r="7315">
          <cell r="A7315" t="str">
            <v>86922</v>
          </cell>
          <cell r="B7315" t="str">
            <v>TANQUE DE LOUÇA BRANCA SUSPENSO, 18L OU EQUIVALENTE, INCLUSO SIFÃO TIPO GARRAFA EM METAL CROMADO, VÁLVULA METÁLICA E TORNEIRA DE METAL CROMADO PADRÃO MÉDIO - FORNECIMENTO E INSTALAÇÃO. AF_12/2013</v>
          </cell>
          <cell r="C7315" t="str">
            <v>UN</v>
          </cell>
          <cell r="D7315">
            <v>722.14</v>
          </cell>
          <cell r="E7315">
            <v>492.66</v>
          </cell>
        </row>
        <row r="7316">
          <cell r="A7316" t="str">
            <v>86923</v>
          </cell>
          <cell r="B7316" t="str">
            <v>TANQUE DE LOUÇA BRANCA SUSPENSO, 18L OU EQUIVALENTE, INCLUSO SIFÃO TIPO GARRAFA EM PVC, VÁLVULA PLÁSTICA E TORNEIRA DE METAL CROMADO PADRÃOPOPULAR - FORNECIMENTO E INSTALAÇÃO. AF_12/2013_P</v>
          </cell>
          <cell r="C7316" t="str">
            <v>UN</v>
          </cell>
          <cell r="D7316">
            <v>506.55</v>
          </cell>
          <cell r="E7316">
            <v>345.58</v>
          </cell>
        </row>
        <row r="7317">
          <cell r="A7317" t="str">
            <v>86924</v>
          </cell>
          <cell r="B7317" t="str">
            <v>TANQUE DE LOUÇA BRANCA SUSPENSO, 18L OU EQUIVALENTE, INCLUSO SIFÃO TIPO GARRAFA EM PVC, VÁLVULA PLÁSTICA E TORNEIRA DE PLÁSTICO - FORNECIMENTO E INSTALAÇÃO. AF_12/2013_P</v>
          </cell>
          <cell r="C7317" t="str">
            <v>UN</v>
          </cell>
          <cell r="D7317">
            <v>497.26</v>
          </cell>
          <cell r="E7317">
            <v>339.24</v>
          </cell>
        </row>
        <row r="7318">
          <cell r="A7318" t="str">
            <v>86927</v>
          </cell>
          <cell r="B7318" t="str">
            <v>TANQUE DE MÁRMORE SINTÉTICO SUSPENSO, 22L OU EQUIVALENTE, INCLUSO SIFÃO TIPO GARRAFA EM PVC, VÁLVULA PLÁSTICA E TORNEIRA DE METAL CROMADO PADRÃO POPULAR - FORNECIMENTO E INSTALAÇÃO. AF_12/2013_P</v>
          </cell>
          <cell r="C7318" t="str">
            <v>UN</v>
          </cell>
          <cell r="D7318">
            <v>151.38999999999999</v>
          </cell>
          <cell r="E7318">
            <v>103.28</v>
          </cell>
        </row>
        <row r="7319">
          <cell r="A7319" t="str">
            <v>86928</v>
          </cell>
          <cell r="B7319" t="str">
            <v>TANQUE DE MÁRMORE SINTÉTICO SUSPENSO, 22L OU EQUIVALENTE, INCLUSO SIFÃO TIPO GARRAFA EM PVC, VÁLVULA PLÁSTICA E TORNEIRA DE PLÁSTICO - FORNECIMENTO E INSTALAÇÃO. AF_12/2013_P</v>
          </cell>
          <cell r="C7319" t="str">
            <v>UN</v>
          </cell>
          <cell r="D7319">
            <v>142.09</v>
          </cell>
          <cell r="E7319">
            <v>96.94</v>
          </cell>
        </row>
        <row r="7320">
          <cell r="A7320" t="str">
            <v>86929</v>
          </cell>
          <cell r="B7320" t="str">
            <v>TANQUE DE MÁRMORE SINTÉTICO SUSPENSO, 22L OU EQUIVALENTE, INCLUSO SIFÃO FLEXÍVEL EM PVC, VÁLVULA PLÁSTICA E TORNEIRA DE METAL CROMADO PADRÃOPOPULAR - FORNECIMENTO E INSTALAÇÃO. AF_12/2013_P</v>
          </cell>
          <cell r="C7320" t="str">
            <v>UN</v>
          </cell>
          <cell r="D7320">
            <v>162.82</v>
          </cell>
          <cell r="E7320">
            <v>111.08</v>
          </cell>
        </row>
        <row r="7321">
          <cell r="A7321" t="str">
            <v>86930</v>
          </cell>
          <cell r="B7321" t="str">
            <v>TANQUE DE MÁRMORE SINTÉTICO SUSPENSO, 22L OU EQUIVALENTE, INCLUSO SIFÃO FLEXÍVEL EM PVC, VÁLVULA PLÁSTICA E TORNEIRA DE PLÁSTICO - FORNECIMENTO E INSTALAÇÃO. AF_12/2013_P</v>
          </cell>
          <cell r="C7321" t="str">
            <v>UN</v>
          </cell>
          <cell r="D7321">
            <v>153.53</v>
          </cell>
          <cell r="E7321">
            <v>104.74</v>
          </cell>
        </row>
        <row r="7322">
          <cell r="A7322" t="str">
            <v>86931</v>
          </cell>
          <cell r="B7322" t="str">
            <v>VASO SANITÁRIO SIFONADO COM CAIXA ACOPLADA LOUÇA BRANCA - PADRÃO MÉDIO, INCLUSO ENGATE FLEXÍVEL EM PLÁSTICO BRANCO, 1/2" X 40CM - FORNECIMENTO E INSTALAÇÃO. AF_12/2013_P</v>
          </cell>
          <cell r="C7322" t="str">
            <v>UN</v>
          </cell>
          <cell r="D7322">
            <v>485.15</v>
          </cell>
          <cell r="E7322">
            <v>330.98</v>
          </cell>
        </row>
        <row r="7323">
          <cell r="A7323" t="str">
            <v>86932</v>
          </cell>
          <cell r="B7323" t="str">
            <v>VASO SANITÁRIO SIFONADO COM CAIXA ACOPLADA LOUÇA BRANCA - PADRÃO MÉDIO, INCLUSO ENGATE FLEXÍVEL EM METAL CROMADO, 1/2" X 40CM - FORNECIMENTOE INSTALAÇÃO. AF_12/2013_P</v>
          </cell>
          <cell r="C7323" t="str">
            <v>UN</v>
          </cell>
          <cell r="D7323">
            <v>519.91999999999996</v>
          </cell>
          <cell r="E7323">
            <v>354.7</v>
          </cell>
        </row>
        <row r="7324">
          <cell r="A7324" t="str">
            <v>86933</v>
          </cell>
          <cell r="B7324" t="str">
            <v>BANCADA DE MÁRMORE SINTÉTICO 120 X 60CM, COM CUBA INTEGRADA, INCLUSO SIFÃO TIPO GARRAFA EM PVC, VÁLVULA EM PLÁSTICO CROMADO TIPO AMERICANA ETORNEIRA CROMADA LONGA, DE PAREDE, PADRÃO POPULAR - FORNECIMENTO E INSTALAÇÃO. AF_12/2013_P</v>
          </cell>
          <cell r="C7324" t="str">
            <v>UN</v>
          </cell>
          <cell r="D7324">
            <v>271.39</v>
          </cell>
          <cell r="E7324">
            <v>185.15</v>
          </cell>
        </row>
        <row r="7325">
          <cell r="A7325" t="str">
            <v>86934</v>
          </cell>
          <cell r="B7325" t="str">
            <v>BANCADA DE MÁRMORE SINTÉTICO 120 X 60CM, COM CUBA INTEGRADA, INCLUSO SIFÃO TIPO FLEXÍVEL EM PVC, VÁLVULA EM PLÁSTICO CROMADO TIPO AMERICANAE TORNEIRA CROMADA LONGA, DE PAREDE, PADRÃO POPULAR - FORNECIMENTO E INSTALAÇÃO. AF_12/2013_P</v>
          </cell>
          <cell r="C7325" t="str">
            <v>UN</v>
          </cell>
          <cell r="D7325">
            <v>282.83</v>
          </cell>
          <cell r="E7325">
            <v>192.95</v>
          </cell>
        </row>
        <row r="7326">
          <cell r="A7326" t="str">
            <v>86935</v>
          </cell>
          <cell r="B7326" t="str">
            <v>CUBA DE EMBUTIR DE AÇO INOXIDÁVEL MÉDIA, INCLUSO VÁLVULA TIPO AMERICANA EM METAL CROMADO E SIFÃO FLEXÍVEL EM PVC - FORNECIMENTO E INSTALAÇÃO. AF_12/2013</v>
          </cell>
          <cell r="C7326" t="str">
            <v>UN</v>
          </cell>
          <cell r="D7326">
            <v>259.14999999999998</v>
          </cell>
          <cell r="E7326">
            <v>176.8</v>
          </cell>
        </row>
        <row r="7327">
          <cell r="A7327" t="str">
            <v>86936</v>
          </cell>
          <cell r="B7327" t="str">
            <v>CUBA DE EMBUTIR DE AÇO INOXIDÁVEL MÉDIA, INCLUSO VÁLVULA TIPO AMERICANA E SIFÃO TIPO GARRAFA EM METAL CROMADO - FORNECIMENTO E INSTALAÇÃO. AF_12/2013</v>
          </cell>
          <cell r="C7327" t="str">
            <v>UN</v>
          </cell>
          <cell r="D7327">
            <v>401.57</v>
          </cell>
          <cell r="E7327">
            <v>273.95999999999998</v>
          </cell>
        </row>
        <row r="7328">
          <cell r="A7328" t="str">
            <v>86937</v>
          </cell>
          <cell r="B7328" t="str">
            <v>CUBA DE EMBUTIR OVAL EM LOUÇA BRANCA, 35 X 50CM OU EQUIVALENTE, INCLUSO VÁLVULA EM METAL CROMADO E SIFÃO FLEXÍVEL EM PVC - FORNECIMENTO E INSTALAÇÃO. AF_12/2013</v>
          </cell>
          <cell r="C7328" t="str">
            <v>UN</v>
          </cell>
          <cell r="D7328">
            <v>201.4</v>
          </cell>
          <cell r="E7328">
            <v>137.4</v>
          </cell>
        </row>
        <row r="7329">
          <cell r="A7329" t="str">
            <v>86938</v>
          </cell>
          <cell r="B7329" t="str">
            <v>CUBA DE EMBUTIR OVAL EM LOUÇA BRANCA, 35 X 50CM OU EQUIVALENTE, INCLUSO VÁLVULA E SIFÃO TIPO GARRAFA EM METAL CROMADO - FORNECIMENTO E INSTALAÇÃO. AF_12/2013</v>
          </cell>
          <cell r="C7329" t="str">
            <v>UN</v>
          </cell>
          <cell r="D7329">
            <v>343.82</v>
          </cell>
          <cell r="E7329">
            <v>234.56</v>
          </cell>
        </row>
        <row r="7330">
          <cell r="A7330" t="str">
            <v>86939</v>
          </cell>
          <cell r="B7330" t="str">
            <v>LAVATÓRIO LOUÇA BRANCA COM COLUNA, *44 X 35,5* CM, PADRÃO POPULAR, INCLUSO SIFÃO FLEXÍVEL EM PVC, VÁLVULA E ENGATE FLEXÍVEL 30CM EM PLÁSTICOE COM TORNEIRA CROMADA PADRÃO POPULAR - FORNECIMENTO E INSTALAÇÃO. AF_12/2013_P</v>
          </cell>
          <cell r="C7330" t="str">
            <v>UN</v>
          </cell>
          <cell r="D7330">
            <v>309.02</v>
          </cell>
          <cell r="E7330">
            <v>210.82</v>
          </cell>
        </row>
        <row r="7331">
          <cell r="A7331" t="str">
            <v>86940</v>
          </cell>
          <cell r="B7331" t="str">
            <v>LAVATÓRIO LOUÇA BRANCA COM COLUNA, 45 X 55CM OU EQUIVALENTE, PADRÃO MÉ</v>
          </cell>
          <cell r="C7331" t="str">
            <v>UN</v>
          </cell>
          <cell r="D7331">
            <v>865.98</v>
          </cell>
          <cell r="E7331">
            <v>590.79</v>
          </cell>
        </row>
        <row r="7332">
          <cell r="A7332" t="str">
            <v>86942</v>
          </cell>
          <cell r="B7332" t="str">
            <v>LAVATÓRIO LOUÇA BRANCA SUSPENSO, 29,5 X 39CM OU EQUIVALENTE, PADRÃO POPULAR, INCLUSO SIFÃO TIPO GARRAFA EM PVC, VÁLVULA E ENGATE FLEXÍVEL 30CM EM PLÁSTICO E TORNEIRA CROMADA DE MESA, PADRÃO POPULAR - FORNECIMENTO E INSTALAÇÃO. AF_12/2013_P</v>
          </cell>
          <cell r="C7332" t="str">
            <v>UN</v>
          </cell>
          <cell r="D7332">
            <v>214.39</v>
          </cell>
          <cell r="E7332">
            <v>146.26</v>
          </cell>
        </row>
        <row r="7333">
          <cell r="A7333" t="str">
            <v>86943</v>
          </cell>
          <cell r="B7333" t="str">
            <v>LAVATÓRIO LOUÇA BRANCA SUSPENSO, 29,5 X 39CM OU EQUIVALENTE, PADRÃO POPULAR, INCLUSO SIFÃO FLEXÍVEL EM PVC, VÁLVULA E ENGATE FLEXÍVEL 30CM EM PLÁSTICO E TORNEIRA CROMADA DE MESA, PADRÃO POPULAR - FORNECIMENTO EINSTALAÇÃO. AF_12/2013_P</v>
          </cell>
          <cell r="C7333" t="str">
            <v>UN</v>
          </cell>
          <cell r="D7333">
            <v>225.82</v>
          </cell>
          <cell r="E7333">
            <v>154.06</v>
          </cell>
        </row>
        <row r="7334">
          <cell r="A7334" t="str">
            <v>86944</v>
          </cell>
          <cell r="B7334" t="str">
            <v>BANCADA DE GRANITO CINZA POLIDO 150X60CM, COM CUBA DE EMBUTIR DE AÇO INOXIDÁVEL MÉDIA, VÁLVULA AMERICANA EM METAL CROMADO, SIFÃO FLEXÍVEL EMPVC, ENGATE FLEXÍVEL 30CM, TORNEIRA DE MESA CROMADA TUBO MÓVEL PADRÃOALTO - FORNEC. E INSTAL. AF_12/2013_P</v>
          </cell>
          <cell r="C7334" t="str">
            <v>UN</v>
          </cell>
          <cell r="D7334">
            <v>1105.6199999999999</v>
          </cell>
          <cell r="E7334">
            <v>754.28</v>
          </cell>
        </row>
        <row r="7335">
          <cell r="A7335" t="str">
            <v>86945</v>
          </cell>
          <cell r="B7335" t="str">
            <v>BANCADA DE GRANITO PRETO TIJUCA POLIDO 150X60CM, COM CUBA DE EMBUTIR DE AÇO INOXIDÁVEL MÉDIA, VÁLVULA AMERICANA, SIFÃO GARRAFA, ENGATE FLEXÍVEL 40CM EM METAL CROMADO, APARELHO MISTURADOR DE MESA PADRÃO MÉDIOFORNEC. E INSTAL. AF_12/2013_P</v>
          </cell>
          <cell r="C7335" t="str">
            <v>UN</v>
          </cell>
          <cell r="D7335">
            <v>1833.32</v>
          </cell>
          <cell r="E7335">
            <v>1250.73</v>
          </cell>
        </row>
        <row r="7336">
          <cell r="A7336" t="str">
            <v>86946</v>
          </cell>
          <cell r="B7336" t="str">
            <v>BANCADA GRANITO PRETO TIJUCA POLIDO 0,50 X 0,60M, INCL. CUBA DE EMBUTIR OVAL LOUÇA BRANCA 35 X 50CM, VÁLVULA METAL CROMADO, SIFÃO FLEXÍVEL PVC, ENGATE 30CM FLEXÍVEL PLÁSTICO E TORNEIRA CROMADA DE MESA, PADRÃOPOPULAR FORNEC. E INSTALAÇÃO. AF_12/2013</v>
          </cell>
          <cell r="C7336" t="str">
            <v>UN</v>
          </cell>
          <cell r="D7336">
            <v>718.48</v>
          </cell>
          <cell r="E7336">
            <v>490.16</v>
          </cell>
        </row>
        <row r="7337">
          <cell r="A7337" t="str">
            <v>86947</v>
          </cell>
          <cell r="B7337" t="str">
            <v>BANCADA MÁRMORE BRANCO POLIDO 0,50 X 0,60M, INCLUSO CUBA DE EMBUTIR OVAL EM LOUÇA BRANCA 35 X 50CM, VÁLVULA, SIFÃO TIPO GARRAFA E ENGATE FLEXÍVEL 40CM EM METAL CROMADO E APARELHO MISTURADOR DE MESA, PADRÃO MÉDIO  FORNECIMENTO E INSTALAÇÃO. AF_12/2013</v>
          </cell>
          <cell r="C7337" t="str">
            <v>UN</v>
          </cell>
          <cell r="D7337">
            <v>1080.5899999999999</v>
          </cell>
          <cell r="E7337">
            <v>737.2</v>
          </cell>
        </row>
        <row r="7338">
          <cell r="A7338" t="str">
            <v>88571</v>
          </cell>
          <cell r="B7338" t="str">
            <v>SABONETEIRA DE SOBREPOR (FIXADA NA PAREDE), TIPO CONCHA, EM ACO INOXID</v>
          </cell>
          <cell r="C7338" t="str">
            <v>UN</v>
          </cell>
          <cell r="D7338">
            <v>53.18</v>
          </cell>
          <cell r="E7338">
            <v>36.28</v>
          </cell>
        </row>
        <row r="7339">
          <cell r="A7339" t="str">
            <v>6087</v>
          </cell>
          <cell r="B7339" t="str">
            <v>TAMPA EM CONCRETO ARMADO 60X60X5CM P/CX INSPECAO/FOSSA SEPTICA</v>
          </cell>
          <cell r="C7339" t="str">
            <v>UN</v>
          </cell>
          <cell r="D7339">
            <v>31.38</v>
          </cell>
          <cell r="E7339">
            <v>21.41</v>
          </cell>
        </row>
        <row r="7340">
          <cell r="A7340" t="str">
            <v>74197/001</v>
          </cell>
          <cell r="B7340" t="str">
            <v>FOSSA SEPTICA EM ALVENARIA DE TIJOLO CERAMICO MACICO DIMENSOES EXTERNAS 1,90X1,10X1,40M, 1.500 LITROS, REVESTIDA INTERNAMENTE COM BARRA LISA, COM TAMPA EM CONCRETO ARMADO COM ESPESSURA 8CM</v>
          </cell>
          <cell r="C7340" t="str">
            <v>UN</v>
          </cell>
          <cell r="D7340">
            <v>1633.91</v>
          </cell>
          <cell r="E7340">
            <v>1114.69</v>
          </cell>
        </row>
        <row r="7341">
          <cell r="A7341" t="str">
            <v>74198/001</v>
          </cell>
          <cell r="B7341" t="str">
            <v>SUMIDOURO EM ALVENARIA DE TIJOLO CERAMICO MACICO DIAMETRO 1,20M E ALTURA 5,00M, COM TAMPA EM CONCRETO ARMADO DIAMETRO 1,40M E ESPESSURA 10CM</v>
          </cell>
          <cell r="C7341" t="str">
            <v>UN</v>
          </cell>
          <cell r="D7341">
            <v>1911.07</v>
          </cell>
          <cell r="E7341">
            <v>1303.77</v>
          </cell>
        </row>
        <row r="7342">
          <cell r="A7342" t="str">
            <v>74198/002</v>
          </cell>
          <cell r="B7342" t="str">
            <v>SUMIDOURO EM ALVENARIA DE TIJOLO CERAMICO MACIÇO DIAMETRO 1,40M E ALTURA 5,00M, COM TAMPA EM CONCRETO ARMADO DIAMETRO 1,60M E ESPESSURA 10CM</v>
          </cell>
          <cell r="C7342" t="str">
            <v>UN</v>
          </cell>
          <cell r="D7342">
            <v>2411.8000000000002</v>
          </cell>
          <cell r="E7342">
            <v>1645.38</v>
          </cell>
        </row>
        <row r="7343">
          <cell r="A7343" t="str">
            <v>89957</v>
          </cell>
          <cell r="B7343" t="str">
            <v>PONTO DE CONSUMO DE ÁGUA FRIA (SUBRAMAL) COM TUBULAÇÃO DE PVC, DN 25 MM, INSTALADO EM RAMAL DE ÁGUA. AF_12/2014</v>
          </cell>
          <cell r="C7343" t="str">
            <v>UN</v>
          </cell>
          <cell r="D7343">
            <v>67.62</v>
          </cell>
          <cell r="E7343">
            <v>46.13</v>
          </cell>
        </row>
        <row r="7344">
          <cell r="A7344" t="str">
            <v>89959</v>
          </cell>
          <cell r="B7344" t="str">
            <v>PONTO DE CONSUMO TERMINAL DE ÁGUA QUENTE (SUBRAMAL) COM TUBULAÇÃO DE CPVC, DN 22 MM, INSTALADO EM RAMAL DE ÁGUA. AF_12/2014</v>
          </cell>
          <cell r="C7344" t="str">
            <v>UN</v>
          </cell>
          <cell r="D7344">
            <v>139.19</v>
          </cell>
          <cell r="E7344">
            <v>94.96</v>
          </cell>
        </row>
        <row r="7345">
          <cell r="A7345" t="str">
            <v>40729</v>
          </cell>
          <cell r="B7345" t="str">
            <v>VALVULA DESCARGA 1.1/2" COM REGISTRO, ACABAMENTO EM METAL CROMADO - FORNECIMENTO E INSTALACAO</v>
          </cell>
          <cell r="C7345" t="str">
            <v>UN</v>
          </cell>
          <cell r="D7345">
            <v>259.86</v>
          </cell>
          <cell r="E7345">
            <v>177.28</v>
          </cell>
        </row>
        <row r="7346">
          <cell r="A7346" t="str">
            <v>73663</v>
          </cell>
          <cell r="B7346" t="str">
            <v>REGISTRO DE GAVETA COM CANOPLA Ø 25MM (1) - FORNECIMENTO E INSTALAÇÃO</v>
          </cell>
          <cell r="C7346" t="str">
            <v>UN</v>
          </cell>
          <cell r="D7346">
            <v>111.88</v>
          </cell>
          <cell r="E7346">
            <v>76.33</v>
          </cell>
        </row>
        <row r="7347">
          <cell r="A7347" t="str">
            <v>73795/001</v>
          </cell>
          <cell r="B7347" t="str">
            <v>VÁLVULA DE RETENÇÃO VERTICAL Ø 20MM (3/4") - FORNECIMENTO E INSTALAÇÃO</v>
          </cell>
          <cell r="C7347" t="str">
            <v>UN</v>
          </cell>
          <cell r="D7347">
            <v>52.43</v>
          </cell>
          <cell r="E7347">
            <v>35.770000000000003</v>
          </cell>
        </row>
        <row r="7348">
          <cell r="A7348" t="str">
            <v>73795/002</v>
          </cell>
          <cell r="B7348" t="str">
            <v>VÁLVULA DE RETENÇÃO VERTICAL Ø 25MM (1") - FORNECIMENTO E INSTALAÇÃO</v>
          </cell>
          <cell r="C7348" t="str">
            <v>UN</v>
          </cell>
          <cell r="D7348">
            <v>55.38</v>
          </cell>
          <cell r="E7348">
            <v>37.78</v>
          </cell>
        </row>
        <row r="7349">
          <cell r="A7349" t="str">
            <v>73795/003</v>
          </cell>
          <cell r="B7349" t="str">
            <v>VÁLVULA DE RETENÇÃO VERTICAL Ø 32MM (1.1/4") - FORNECIMENTO E INSTALAÇÃO</v>
          </cell>
          <cell r="C7349" t="str">
            <v>UN</v>
          </cell>
          <cell r="D7349">
            <v>72.69</v>
          </cell>
          <cell r="E7349">
            <v>49.59</v>
          </cell>
        </row>
        <row r="7350">
          <cell r="A7350" t="str">
            <v>73795/004</v>
          </cell>
          <cell r="B7350" t="str">
            <v>VÁLVULA DE RETENÇÃO VERTICAL Ø 40MM (1.1/2") - FORNECIMENTO E INSTALAÇÃO</v>
          </cell>
          <cell r="C7350" t="str">
            <v>UN</v>
          </cell>
          <cell r="D7350">
            <v>84.09</v>
          </cell>
          <cell r="E7350">
            <v>57.37</v>
          </cell>
        </row>
        <row r="7351">
          <cell r="A7351" t="str">
            <v>73795/005</v>
          </cell>
          <cell r="B7351" t="str">
            <v>VÁLVULA DE RETENÇÃO VERTICAL Ø 50MM (2") - FORNECIMENTO E INSTALAÇÃO</v>
          </cell>
          <cell r="C7351" t="str">
            <v>UN</v>
          </cell>
          <cell r="D7351">
            <v>111.36</v>
          </cell>
          <cell r="E7351">
            <v>75.97</v>
          </cell>
        </row>
        <row r="7352">
          <cell r="A7352" t="str">
            <v>73795/006</v>
          </cell>
          <cell r="B7352" t="str">
            <v>VÁLVULA DE RETENÇÃO VERTICAL Ø 80MM (3") - FORNECIMENTO E INSTALAÇÃO</v>
          </cell>
          <cell r="C7352" t="str">
            <v>UN</v>
          </cell>
          <cell r="D7352">
            <v>218.05</v>
          </cell>
          <cell r="E7352">
            <v>148.76</v>
          </cell>
        </row>
        <row r="7353">
          <cell r="A7353" t="str">
            <v>73795/007</v>
          </cell>
          <cell r="B7353" t="str">
            <v>VÁLVULA DE RETENÇÃO VERTICAL Ø 100MM (4") - FORNECIMENTO E INSTALAÇÃO</v>
          </cell>
          <cell r="C7353" t="str">
            <v>UN</v>
          </cell>
          <cell r="D7353">
            <v>364.63</v>
          </cell>
          <cell r="E7353">
            <v>248.76</v>
          </cell>
        </row>
        <row r="7354">
          <cell r="A7354" t="str">
            <v>73795/008</v>
          </cell>
          <cell r="B7354" t="str">
            <v>VÁLVULA DE RETENÇÃO HORIZONTAL Ø 20MM (3/4") - FORNECIMENTO E INSTALAÇÃO</v>
          </cell>
          <cell r="C7354" t="str">
            <v>UN</v>
          </cell>
          <cell r="D7354">
            <v>70.069999999999993</v>
          </cell>
          <cell r="E7354">
            <v>47.8</v>
          </cell>
        </row>
        <row r="7355">
          <cell r="A7355" t="str">
            <v>73795/009</v>
          </cell>
          <cell r="B7355" t="str">
            <v>VALVULA DE RETENCAO HORIZONTAL Ø 25MM (1) - FORNECIMENTO E INSTALACAO</v>
          </cell>
          <cell r="C7355" t="str">
            <v>UN</v>
          </cell>
          <cell r="D7355">
            <v>88.02</v>
          </cell>
          <cell r="E7355">
            <v>60.05</v>
          </cell>
        </row>
        <row r="7356">
          <cell r="A7356" t="str">
            <v>73795/010</v>
          </cell>
          <cell r="B7356" t="str">
            <v>VÁLVULA DE RETENÇÃO HORIZONTAL Ø 32MM (1.1/4") - FORNECIMENTO E INSTALAÇÃO</v>
          </cell>
          <cell r="C7356" t="str">
            <v>UN</v>
          </cell>
          <cell r="D7356">
            <v>121.02</v>
          </cell>
          <cell r="E7356">
            <v>82.56</v>
          </cell>
        </row>
        <row r="7357">
          <cell r="A7357" t="str">
            <v>73795/011</v>
          </cell>
          <cell r="B7357" t="str">
            <v>VÁLVULA DE RETENÇÃO HORIZONTAL Ø 40MM (1.1/2") - FORNECIMENTO E INSTALAÇÃO</v>
          </cell>
          <cell r="C7357" t="str">
            <v>UN</v>
          </cell>
          <cell r="D7357">
            <v>136.33000000000001</v>
          </cell>
          <cell r="E7357">
            <v>93.01</v>
          </cell>
        </row>
        <row r="7358">
          <cell r="A7358" t="str">
            <v>73795/012</v>
          </cell>
          <cell r="B7358" t="str">
            <v>VÁLVULA DE RETENÇÃO HORIZONTAL Ø 50MM (2") - FORNECIMENTO E INSTALAÇÃO</v>
          </cell>
          <cell r="C7358" t="str">
            <v>UN</v>
          </cell>
          <cell r="D7358">
            <v>181.22</v>
          </cell>
          <cell r="E7358">
            <v>123.63</v>
          </cell>
        </row>
        <row r="7359">
          <cell r="A7359" t="str">
            <v>73795/013</v>
          </cell>
          <cell r="B7359" t="str">
            <v>VÁLVULA DE RETENÇÃO HORIZONTAL Ø 65MM (2.1/2") - FORNECIMENTO E INSTALAÇÃO</v>
          </cell>
          <cell r="C7359" t="str">
            <v>UN</v>
          </cell>
          <cell r="D7359">
            <v>257.08999999999997</v>
          </cell>
          <cell r="E7359">
            <v>175.39</v>
          </cell>
        </row>
        <row r="7360">
          <cell r="A7360" t="str">
            <v>73795/014</v>
          </cell>
          <cell r="B7360" t="str">
            <v>VÁLVULA DE RETENÇÃO HORIZONTAL Ø 80MM (3") - FORNECIMENTO E INSTALAÇÃO</v>
          </cell>
          <cell r="C7360" t="str">
            <v>UN</v>
          </cell>
          <cell r="D7360">
            <v>337.57</v>
          </cell>
          <cell r="E7360">
            <v>230.3</v>
          </cell>
        </row>
        <row r="7361">
          <cell r="A7361" t="str">
            <v>73795/015</v>
          </cell>
          <cell r="B7361" t="str">
            <v>VÁLVULA DE RETENÇÃO HORIZONTAL Ø 100MM (4") - FORNECIMENTO E INSTALAÇÃO</v>
          </cell>
          <cell r="C7361" t="str">
            <v>UN</v>
          </cell>
          <cell r="D7361">
            <v>515.01</v>
          </cell>
          <cell r="E7361">
            <v>351.35</v>
          </cell>
        </row>
        <row r="7362">
          <cell r="A7362" t="str">
            <v>73796/001</v>
          </cell>
          <cell r="B7362" t="str">
            <v>VÁLVULA DE PÉ COM CRIVO Ø 20MM (3/4") - FORNECIMENTO E INSTALAÇÃO</v>
          </cell>
          <cell r="C7362" t="str">
            <v>UN</v>
          </cell>
          <cell r="D7362">
            <v>51.67</v>
          </cell>
          <cell r="E7362">
            <v>35.25</v>
          </cell>
        </row>
        <row r="7363">
          <cell r="A7363" t="str">
            <v>73796/002</v>
          </cell>
          <cell r="B7363" t="str">
            <v>VÁLVULA DE PÉ COM CRIVO Ø 25MM (1") - FORNECIMENTO E INSTALAÇÃO</v>
          </cell>
          <cell r="C7363" t="str">
            <v>UN</v>
          </cell>
          <cell r="D7363">
            <v>54.97</v>
          </cell>
          <cell r="E7363">
            <v>37.5</v>
          </cell>
        </row>
        <row r="7364">
          <cell r="A7364" t="str">
            <v>73796/003</v>
          </cell>
          <cell r="B7364" t="str">
            <v>VÁLVULA DE PÉ COM CRIVO Ø 40MM (1.1/2") - FORNECIMENTO E INSTALAÇÃO</v>
          </cell>
          <cell r="C7364" t="str">
            <v>UN</v>
          </cell>
          <cell r="D7364">
            <v>82.19</v>
          </cell>
          <cell r="E7364">
            <v>56.07</v>
          </cell>
        </row>
        <row r="7365">
          <cell r="A7365" t="str">
            <v>73796/004</v>
          </cell>
          <cell r="B7365" t="str">
            <v>VÁLVULA DE PÉ COM CRIVO Ø 50MM (2") - FORNECIMENTO E INSTALAÇÃO</v>
          </cell>
          <cell r="C7365" t="str">
            <v>UN</v>
          </cell>
          <cell r="D7365">
            <v>111.91</v>
          </cell>
          <cell r="E7365">
            <v>76.349999999999994</v>
          </cell>
        </row>
        <row r="7366">
          <cell r="A7366" t="str">
            <v>73796/005</v>
          </cell>
          <cell r="B7366" t="str">
            <v>VÁLVULA DE PÉ COM CRIVO Ø 65MM (2.1/2") - FORNECIMENTO E INSTALAÇÃO</v>
          </cell>
          <cell r="C7366" t="str">
            <v>UN</v>
          </cell>
          <cell r="D7366">
            <v>189.12</v>
          </cell>
          <cell r="E7366">
            <v>129.02000000000001</v>
          </cell>
        </row>
        <row r="7367">
          <cell r="A7367" t="str">
            <v>73796/006</v>
          </cell>
          <cell r="B7367" t="str">
            <v>VÁLVULA DE PÉ COM CRIVO Ø 80MM (3") - FORNECIMENTO E INSTALAÇÃO</v>
          </cell>
          <cell r="C7367" t="str">
            <v>UN</v>
          </cell>
          <cell r="D7367">
            <v>242.09</v>
          </cell>
          <cell r="E7367">
            <v>165.16</v>
          </cell>
        </row>
        <row r="7368">
          <cell r="A7368" t="str">
            <v>73796/007</v>
          </cell>
          <cell r="B7368" t="str">
            <v>VÁLVULA DE PÉ COM CRIVO Ø 100MM (4") - FORNECIMENTO E INSTALAÇÃO</v>
          </cell>
          <cell r="C7368" t="str">
            <v>UN</v>
          </cell>
          <cell r="D7368">
            <v>411.57</v>
          </cell>
          <cell r="E7368">
            <v>280.77999999999997</v>
          </cell>
        </row>
        <row r="7369">
          <cell r="A7369" t="str">
            <v>73797/001</v>
          </cell>
          <cell r="B7369" t="str">
            <v>REGISTRO DE GAVETA COM CANOPLA Ø 32MM (1.1/4") - FORNECIMENTO E INSTALAÇÃO</v>
          </cell>
          <cell r="C7369" t="str">
            <v>UN</v>
          </cell>
          <cell r="D7369">
            <v>138.19999999999999</v>
          </cell>
          <cell r="E7369">
            <v>94.28</v>
          </cell>
        </row>
        <row r="7370">
          <cell r="A7370" t="str">
            <v>73870/001</v>
          </cell>
          <cell r="B7370" t="str">
            <v>VÁLVULA DE ESFERA EM BRONZE Ø 1/2" - FORNECIMENTO E INSTALAÇÃO</v>
          </cell>
          <cell r="C7370" t="str">
            <v>UN</v>
          </cell>
          <cell r="D7370">
            <v>60.98</v>
          </cell>
          <cell r="E7370">
            <v>41.6</v>
          </cell>
        </row>
        <row r="7371">
          <cell r="A7371" t="str">
            <v>73870/002</v>
          </cell>
          <cell r="B7371" t="str">
            <v>VÁLVULA DE ESFERA EM BRONZE Ø 3/4" - FORNECIMENTO E INSTALAÇÃO</v>
          </cell>
          <cell r="C7371" t="str">
            <v>UN</v>
          </cell>
          <cell r="D7371">
            <v>67.209999999999994</v>
          </cell>
          <cell r="E7371">
            <v>45.85</v>
          </cell>
        </row>
        <row r="7372">
          <cell r="A7372" t="str">
            <v>73870/003</v>
          </cell>
          <cell r="B7372" t="str">
            <v>VÁLVULA DE ESFERA EM BRONZE Ø 1" - FORNECIMENTO E INSTALAÇÃO</v>
          </cell>
          <cell r="C7372" t="str">
            <v>UN</v>
          </cell>
          <cell r="D7372">
            <v>83.45</v>
          </cell>
          <cell r="E7372">
            <v>56.93</v>
          </cell>
        </row>
        <row r="7373">
          <cell r="A7373" t="str">
            <v>73870/004</v>
          </cell>
          <cell r="B7373" t="str">
            <v>REGISTRO DE ESFERA EM BRONZE D= 1.1/4" FORNEC E COLOCACAO</v>
          </cell>
          <cell r="C7373" t="str">
            <v>UN</v>
          </cell>
          <cell r="D7373">
            <v>114.17</v>
          </cell>
          <cell r="E7373">
            <v>77.89</v>
          </cell>
        </row>
        <row r="7374">
          <cell r="A7374" t="str">
            <v>73870/005</v>
          </cell>
          <cell r="B7374" t="str">
            <v>VÁLVULA DE ESFERA EM BRONZE Ø 1.1/2" - FORNECIMENTO E INSTALAÇÃO</v>
          </cell>
          <cell r="C7374" t="str">
            <v>UN</v>
          </cell>
          <cell r="D7374">
            <v>136.82</v>
          </cell>
          <cell r="E7374">
            <v>93.34</v>
          </cell>
        </row>
        <row r="7375">
          <cell r="A7375" t="str">
            <v>73870/006</v>
          </cell>
          <cell r="B7375" t="str">
            <v>VÁLVULA DE ESFERA EM BRONZE Ø 2" - FORNECIMENTO E INSTALAÇÃO</v>
          </cell>
          <cell r="C7375" t="str">
            <v>UN</v>
          </cell>
          <cell r="D7375">
            <v>197.72</v>
          </cell>
          <cell r="E7375">
            <v>134.88999999999999</v>
          </cell>
        </row>
        <row r="7376">
          <cell r="A7376" t="str">
            <v>74091/001</v>
          </cell>
          <cell r="B7376" t="str">
            <v>VALVULA RETENCAO VERTICAL BRONZE (PN-16) 2.1/2" 200PSI - EXTREMIDADESCOM ROSCA - FORNECIMENTO E INSTALACAO</v>
          </cell>
          <cell r="C7376" t="str">
            <v>UN</v>
          </cell>
          <cell r="D7376">
            <v>171.04</v>
          </cell>
          <cell r="E7376">
            <v>116.69</v>
          </cell>
        </row>
        <row r="7377">
          <cell r="A7377" t="str">
            <v>74093/001</v>
          </cell>
          <cell r="B7377" t="str">
            <v>VALVULA PE COM CRIVO BRONZE 1.1/4" - FORNECIMENTO E INSTALACAO</v>
          </cell>
          <cell r="C7377" t="str">
            <v>UN</v>
          </cell>
          <cell r="D7377">
            <v>76.03</v>
          </cell>
          <cell r="E7377">
            <v>51.87</v>
          </cell>
        </row>
        <row r="7378">
          <cell r="A7378" t="str">
            <v>74169/001</v>
          </cell>
          <cell r="B7378" t="str">
            <v>REGISTRO/VALVULA GLOBO ANGULAR 45 GRAUS EM LATAO PARA HIDRANTES DE INCÊNDIO PREDIAL DN 2.1/2" - FORNECIMENTO E INSTALACAO</v>
          </cell>
          <cell r="C7378" t="str">
            <v>UN</v>
          </cell>
          <cell r="D7378">
            <v>249.08</v>
          </cell>
          <cell r="E7378">
            <v>169.93</v>
          </cell>
        </row>
        <row r="7379">
          <cell r="A7379" t="str">
            <v>74174/001</v>
          </cell>
          <cell r="B7379" t="str">
            <v>REGISTRO GAVETA 1.1/2" COM CANOPLA ACABAMENTO CROMADO SIMPLES - FORNECIMENTO E INSTALACAO</v>
          </cell>
          <cell r="C7379" t="str">
            <v>UN</v>
          </cell>
          <cell r="D7379">
            <v>157.41</v>
          </cell>
          <cell r="E7379">
            <v>107.39</v>
          </cell>
        </row>
        <row r="7380">
          <cell r="A7380" t="str">
            <v>74175/001</v>
          </cell>
          <cell r="B7380" t="str">
            <v>REGISTRO GAVETA 1" COM CANOPLA ACABAMENTO CROMADO SIMPLES - FORNECIMENTO E INSTALACAO</v>
          </cell>
          <cell r="C7380" t="str">
            <v>UN</v>
          </cell>
          <cell r="D7380">
            <v>106.65</v>
          </cell>
          <cell r="E7380">
            <v>72.760000000000005</v>
          </cell>
        </row>
        <row r="7381">
          <cell r="A7381" t="str">
            <v>74178/001</v>
          </cell>
          <cell r="B7381" t="str">
            <v>REGISTRO GAVETA 4" BRUTO LATAO - FORNECIMENTO E INSTALACAO</v>
          </cell>
          <cell r="C7381" t="str">
            <v>UN</v>
          </cell>
          <cell r="D7381">
            <v>752.18</v>
          </cell>
          <cell r="E7381">
            <v>513.15</v>
          </cell>
        </row>
        <row r="7382">
          <cell r="A7382" t="str">
            <v>74179/001</v>
          </cell>
          <cell r="B7382" t="str">
            <v>REGISTRO GAVETA 3" BRUTO LATAO - FORNECIMENTO E INSTALACAO</v>
          </cell>
          <cell r="C7382" t="str">
            <v>UN</v>
          </cell>
          <cell r="D7382">
            <v>451.8</v>
          </cell>
          <cell r="E7382">
            <v>308.23</v>
          </cell>
        </row>
        <row r="7383">
          <cell r="A7383" t="str">
            <v>74180/001</v>
          </cell>
          <cell r="B7383" t="str">
            <v>REGISTRO GAVETA 2.1/2" BRUTO LATAO - FORNECIMENTO E INSTALACAO</v>
          </cell>
          <cell r="C7383" t="str">
            <v>UN</v>
          </cell>
          <cell r="D7383">
            <v>263.76</v>
          </cell>
          <cell r="E7383">
            <v>179.94</v>
          </cell>
        </row>
        <row r="7384">
          <cell r="A7384" t="str">
            <v>74181/001</v>
          </cell>
          <cell r="B7384" t="str">
            <v>REGISTRO GAVETA 2" BRUTO LATAO - FORNECIMENTO E INSTALACAO</v>
          </cell>
          <cell r="C7384" t="str">
            <v>UN</v>
          </cell>
          <cell r="D7384">
            <v>138.15</v>
          </cell>
          <cell r="E7384">
            <v>94.25</v>
          </cell>
        </row>
        <row r="7385">
          <cell r="A7385" t="str">
            <v>74182/001</v>
          </cell>
          <cell r="B7385" t="str">
            <v>REGISTRO GAVETA 1.1/2" BRUTO LATAO - FORNECIMENTO E INSTALACAO</v>
          </cell>
          <cell r="C7385" t="str">
            <v>UN</v>
          </cell>
          <cell r="D7385">
            <v>107.9</v>
          </cell>
          <cell r="E7385">
            <v>73.61</v>
          </cell>
        </row>
        <row r="7386">
          <cell r="A7386" t="str">
            <v>74183/001</v>
          </cell>
          <cell r="B7386" t="str">
            <v>REGISTRO GAVETA 1.1/4" BRUTO LATAO - FORNECIMENTO E INSTALACAO</v>
          </cell>
          <cell r="C7386" t="str">
            <v>UN</v>
          </cell>
          <cell r="D7386">
            <v>91.85</v>
          </cell>
          <cell r="E7386">
            <v>62.66</v>
          </cell>
        </row>
        <row r="7387">
          <cell r="A7387" t="str">
            <v>74184/001</v>
          </cell>
          <cell r="B7387" t="str">
            <v>REGISTRO GAVETA 1" BRUTO LATAO - FORNECIMENTO E INSTALACAO</v>
          </cell>
          <cell r="C7387" t="str">
            <v>UN</v>
          </cell>
          <cell r="D7387">
            <v>64.41</v>
          </cell>
          <cell r="E7387">
            <v>43.94</v>
          </cell>
        </row>
        <row r="7388">
          <cell r="A7388" t="str">
            <v>85117</v>
          </cell>
          <cell r="B7388" t="str">
            <v>VALVULA DE RETENCAO VERTICAL BRONZE (PN-16) 1/2" 200 PSI - EXTREMIDADECOM ROSCA - FORNECIMENTO E INSTALACAO</v>
          </cell>
          <cell r="C7388" t="str">
            <v>UN</v>
          </cell>
          <cell r="D7388">
            <v>35.94</v>
          </cell>
          <cell r="E7388">
            <v>24.52</v>
          </cell>
        </row>
        <row r="7389">
          <cell r="A7389" t="str">
            <v>89349</v>
          </cell>
          <cell r="B7389" t="str">
            <v>REGISTRO DE PRESSÃO BRUTO, LATÃO, ROSCÁVEL, 1/2, FORNECIDO E INSTALADO EM RAMAL DE ÁGUA. AF_12/2014</v>
          </cell>
          <cell r="C7389" t="str">
            <v>UN</v>
          </cell>
          <cell r="D7389">
            <v>26.33</v>
          </cell>
          <cell r="E7389">
            <v>17.96</v>
          </cell>
        </row>
        <row r="7390">
          <cell r="A7390" t="str">
            <v>89351</v>
          </cell>
          <cell r="B7390" t="str">
            <v>REGISTRO DE PRESSÃO BRUTO, ROSCÁVEL, 3/4, FORNECIDO E INSTALADO EM RAMAL DE ÁGUA. AF_12/2014</v>
          </cell>
          <cell r="C7390" t="str">
            <v>UN</v>
          </cell>
          <cell r="D7390">
            <v>30</v>
          </cell>
          <cell r="E7390">
            <v>20.47</v>
          </cell>
        </row>
        <row r="7391">
          <cell r="A7391" t="str">
            <v>89352</v>
          </cell>
          <cell r="B7391" t="str">
            <v>REGISTRO DE GAVETA BRUTO, LATÃO, ROSCÁVEL, 1/2, FORNECIDO E INSTALADOEM RAMAL DE ÁGUA. AF_12/2014</v>
          </cell>
          <cell r="C7391" t="str">
            <v>UN</v>
          </cell>
          <cell r="D7391">
            <v>34.119999999999997</v>
          </cell>
          <cell r="E7391">
            <v>23.28</v>
          </cell>
        </row>
        <row r="7392">
          <cell r="A7392" t="str">
            <v>89353</v>
          </cell>
          <cell r="B7392" t="str">
            <v>REGISTRO DE GAVETA BRUTO, LATÃO, ROSCÁVEL, 3/4, FORNECIDO E INSTALADOEM RAMAL DE ÁGUA. AF_12/2014</v>
          </cell>
          <cell r="C7392" t="str">
            <v>UN</v>
          </cell>
          <cell r="D7392">
            <v>35.590000000000003</v>
          </cell>
          <cell r="E7392">
            <v>24.28</v>
          </cell>
        </row>
        <row r="7393">
          <cell r="A7393" t="str">
            <v>89354</v>
          </cell>
          <cell r="B7393" t="str">
            <v>MISTURADOR MONOCOMANDO PARA CHUVEIRO, BASE BRUTA E ACABAMENTO CROMOADO, FORNECIDO E INSTALADO EM RAMAL DE ÁGUA. AF_12/2014</v>
          </cell>
          <cell r="C7393" t="str">
            <v>UN</v>
          </cell>
          <cell r="D7393">
            <v>123.41</v>
          </cell>
          <cell r="E7393">
            <v>84.19</v>
          </cell>
        </row>
        <row r="7394">
          <cell r="A7394" t="str">
            <v>89969</v>
          </cell>
          <cell r="B7394" t="str">
            <v>KIT DE REGISTRO DE PRESSÃO BRUTO DE LATÃO ½, INCLUSIVE CONEXÕES,  ROSCÁVEL, INSTALADO EM RAMAL DE ÁGUA FRIA  FORNECIMENTO E INSTALAÇÃO. AF_12/2014</v>
          </cell>
          <cell r="C7394" t="str">
            <v>UN</v>
          </cell>
          <cell r="D7394">
            <v>38.49</v>
          </cell>
          <cell r="E7394">
            <v>26.26</v>
          </cell>
        </row>
        <row r="7395">
          <cell r="A7395" t="str">
            <v>89970</v>
          </cell>
          <cell r="B7395" t="str">
            <v>KIT DE REGISTRO DE PRESSÃO BRUTO DE LATÃO ¾" COM ADAPTADOR CURTO E LUVA COM BUCHA,  ROSCÁVEL, INSTALADO EM RAMAL DE ÁGUA - FORNECIMENTO E INSTALAÇÃO. AF_12/2014</v>
          </cell>
          <cell r="C7395" t="str">
            <v>UN</v>
          </cell>
          <cell r="D7395">
            <v>41.28</v>
          </cell>
          <cell r="E7395">
            <v>28.16</v>
          </cell>
        </row>
        <row r="7396">
          <cell r="A7396" t="str">
            <v>89971</v>
          </cell>
          <cell r="B7396" t="str">
            <v>KIT DE REGISTRO DE GAVETA BRUTO DE LATÃO ½, COM 02 ADAPTADORES CURTOSCOM BOLSA E ROSCA, ROSCÁVEL, INSTALADO EM RAMAL DE ÁGUA  FORNECIMENTO E INSTALAÇÃO. AF_12/2014</v>
          </cell>
          <cell r="C7396" t="str">
            <v>UN</v>
          </cell>
          <cell r="D7396">
            <v>43.7</v>
          </cell>
          <cell r="E7396">
            <v>29.81</v>
          </cell>
        </row>
        <row r="7397">
          <cell r="A7397" t="str">
            <v>89972</v>
          </cell>
          <cell r="B7397" t="str">
            <v>KIT DE REGISTRO DE GAVETA BRUTO DE LATÃO ¾", COM 02 ADAPTADORES CURTOS</v>
          </cell>
          <cell r="C7397" t="str">
            <v>UN</v>
          </cell>
          <cell r="D7397">
            <v>46.74</v>
          </cell>
          <cell r="E7397">
            <v>31.89</v>
          </cell>
        </row>
        <row r="7398">
          <cell r="A7398" t="str">
            <v>89973</v>
          </cell>
          <cell r="B7398" t="str">
            <v>KIT DE MISTURADOR BASE BRUTA DE LATÃO ¾ MONOCOMANDO PARA CHUVEIRO, INCLUSIVE CONEXÕES, INSTALADO EM RAMAL DE ÁGUA  FORNECIMENTO E INSTALAÇÃO. AF_12/2014</v>
          </cell>
          <cell r="C7398" t="str">
            <v>UN</v>
          </cell>
          <cell r="D7398">
            <v>311.35000000000002</v>
          </cell>
          <cell r="E7398">
            <v>212.41</v>
          </cell>
        </row>
        <row r="7399">
          <cell r="A7399" t="str">
            <v>89974</v>
          </cell>
          <cell r="B7399" t="str">
            <v>KIT DE TÊ MISTURADOR EM CPVC ¾ COM DUPLO COMANDO PARA CHUVEIRO, INCLUSIVE CONEXÕES, INSTALADO EM RAMAL DE ÁGUA  FORNECIMENTO E INSTALAÇÃO.AF_12/2014</v>
          </cell>
          <cell r="C7399" t="str">
            <v>UN</v>
          </cell>
          <cell r="D7399">
            <v>264.31</v>
          </cell>
          <cell r="E7399">
            <v>180.32</v>
          </cell>
        </row>
        <row r="7400">
          <cell r="A7400" t="str">
            <v>89984</v>
          </cell>
          <cell r="B7400" t="str">
            <v>REGISTRO DE PRESSÃO BRUTO, LATÃO, ROSCÁVEL, 1/2, COM ACABAMENTO E CANOPLA CROMADOS. FORNECIDO E INSTALADO EM RAMAL DE ÁGUA. AF_12/2014</v>
          </cell>
          <cell r="C7400" t="str">
            <v>UN</v>
          </cell>
          <cell r="D7400">
            <v>72.650000000000006</v>
          </cell>
          <cell r="E7400">
            <v>49.56</v>
          </cell>
        </row>
        <row r="7401">
          <cell r="A7401" t="str">
            <v>89985</v>
          </cell>
          <cell r="B7401" t="str">
            <v>REGISTRO DE PRESSÃO BRUTO, LATÃO, ROSCÁVEL, 3/4, COM ACABAMENTO E CANOPLA CROMADOS. FORNECIDO E INSTALADO EM RAMAL DE ÁGUA. AF_12/2014</v>
          </cell>
          <cell r="C7401" t="str">
            <v>UN</v>
          </cell>
          <cell r="D7401">
            <v>74.760000000000005</v>
          </cell>
          <cell r="E7401">
            <v>51</v>
          </cell>
        </row>
        <row r="7402">
          <cell r="A7402" t="str">
            <v>89986</v>
          </cell>
          <cell r="B7402" t="str">
            <v>REGISTRO DE GAVETA BRUTO, LATÃO, ROSCÁVEL, 1/2, COM ACABAMENTO E CANOPLA CROMADOS. FORNECIDO E INSTALADO EM RAMAL DE ÁGUA. AF_12/2014</v>
          </cell>
          <cell r="C7402" t="str">
            <v>UN</v>
          </cell>
          <cell r="D7402">
            <v>70.86</v>
          </cell>
          <cell r="E7402">
            <v>48.34</v>
          </cell>
        </row>
        <row r="7403">
          <cell r="A7403" t="str">
            <v>89987</v>
          </cell>
          <cell r="B7403" t="str">
            <v>REGISTRO DE GAVETA BRUTO, LATÃO, ROSCÁVEL, 3/4, COM ACABAMENTO E CANOPLA CROMADOS. FORNECIDO E INSTALADO EM RAMAL DE ÁGUA. AF_12/2014</v>
          </cell>
          <cell r="C7403" t="str">
            <v>UN</v>
          </cell>
          <cell r="D7403">
            <v>78.67</v>
          </cell>
          <cell r="E7403">
            <v>53.67</v>
          </cell>
        </row>
        <row r="7404">
          <cell r="A7404" t="str">
            <v>90371</v>
          </cell>
          <cell r="B7404" t="str">
            <v>REGISTRO DE ESFERA, PVC, ROSCÁVEL, 3/4 , FORNECIDO E INSTALADO EM RAMAL DE ÁGUA. AF_03/2015</v>
          </cell>
          <cell r="C7404" t="str">
            <v>UN</v>
          </cell>
          <cell r="D7404">
            <v>22.57</v>
          </cell>
          <cell r="E7404">
            <v>15.4</v>
          </cell>
        </row>
        <row r="7405">
          <cell r="A7405" t="str">
            <v>72135</v>
          </cell>
          <cell r="B7405" t="str">
            <v>ABERTURA/FECHAMENTO RASGO ALVENARIA PARA TUBOS, FECHAMENTO COM ARGAMASSA TRACO 1:1:6 (CIMENTO, CAL E AREIA)</v>
          </cell>
          <cell r="C7405" t="str">
            <v>M</v>
          </cell>
          <cell r="D7405">
            <v>4.91</v>
          </cell>
          <cell r="E7405">
            <v>3.35</v>
          </cell>
        </row>
        <row r="7406">
          <cell r="A7406" t="str">
            <v>72285</v>
          </cell>
          <cell r="B7406" t="str">
            <v>CAIXA DE AREIA 40X40X40CM EM ALVENARIA - EXECUÇÃO</v>
          </cell>
          <cell r="C7406" t="str">
            <v>UN</v>
          </cell>
          <cell r="D7406">
            <v>97.53</v>
          </cell>
          <cell r="E7406">
            <v>66.540000000000006</v>
          </cell>
        </row>
        <row r="7407">
          <cell r="A7407" t="str">
            <v>72286</v>
          </cell>
          <cell r="B7407" t="str">
            <v>CAIXA DE AREIA 60X60X60CM EM ALVENARIA - EXECUÇÃO</v>
          </cell>
          <cell r="C7407" t="str">
            <v>UN</v>
          </cell>
          <cell r="D7407">
            <v>176.37</v>
          </cell>
          <cell r="E7407">
            <v>120.32</v>
          </cell>
        </row>
        <row r="7408">
          <cell r="A7408" t="str">
            <v>73826/001</v>
          </cell>
          <cell r="B7408" t="str">
            <v>INSTALACAO DE COMPRESSOR DE AR, POTENCIA &lt;= 5 CV</v>
          </cell>
          <cell r="C7408" t="str">
            <v>UN</v>
          </cell>
          <cell r="D7408">
            <v>546.82000000000005</v>
          </cell>
          <cell r="E7408">
            <v>373.05</v>
          </cell>
        </row>
        <row r="7409">
          <cell r="A7409" t="str">
            <v>73826/002</v>
          </cell>
          <cell r="B7409" t="str">
            <v>INSTALACAO DE COMPRESSOR DE AR, POTENCIA &gt; 5 E &lt;= 10 CV</v>
          </cell>
          <cell r="C7409" t="str">
            <v>UN</v>
          </cell>
          <cell r="D7409">
            <v>710.87</v>
          </cell>
          <cell r="E7409">
            <v>484.97</v>
          </cell>
        </row>
        <row r="7410">
          <cell r="A7410" t="str">
            <v>73834/001</v>
          </cell>
          <cell r="B7410" t="str">
            <v>INSTALACAO DE CONJ.MOTO BOMBA SUBMERSIVEL ATE 10 CV</v>
          </cell>
          <cell r="C7410" t="str">
            <v>UN</v>
          </cell>
          <cell r="D7410">
            <v>190.89</v>
          </cell>
          <cell r="E7410">
            <v>130.22999999999999</v>
          </cell>
        </row>
        <row r="7411">
          <cell r="A7411" t="str">
            <v>73834/002</v>
          </cell>
          <cell r="B7411" t="str">
            <v>INSTALACAO DE CONJ.MOTO BOMBA SUBMERSIVEL DE 11 A 25 CV</v>
          </cell>
          <cell r="C7411" t="str">
            <v>UN</v>
          </cell>
          <cell r="D7411">
            <v>305.43</v>
          </cell>
          <cell r="E7411">
            <v>208.37</v>
          </cell>
        </row>
        <row r="7412">
          <cell r="A7412" t="str">
            <v>73834/003</v>
          </cell>
          <cell r="B7412" t="str">
            <v>INSTALACAO DE CONJ.MOTO BOMBA SUBMERSIVEL DE 26 A 50 CV</v>
          </cell>
          <cell r="C7412" t="str">
            <v>UN</v>
          </cell>
          <cell r="D7412">
            <v>610.86</v>
          </cell>
          <cell r="E7412">
            <v>416.74</v>
          </cell>
        </row>
        <row r="7413">
          <cell r="A7413" t="str">
            <v>73834/004</v>
          </cell>
          <cell r="B7413" t="str">
            <v>INSTALACAO DE CONJ.MOTO BOMBA SUBMERSIVEL DE 51 A 100 CV</v>
          </cell>
          <cell r="C7413" t="str">
            <v>UN</v>
          </cell>
          <cell r="D7413">
            <v>916.29</v>
          </cell>
          <cell r="E7413">
            <v>625.11</v>
          </cell>
        </row>
        <row r="7414">
          <cell r="A7414" t="str">
            <v>73835/001</v>
          </cell>
          <cell r="B7414" t="str">
            <v>INSTALACAO DE CONJ.MOTO BOMBA VERTICAL POT &lt;= 100 CV</v>
          </cell>
          <cell r="C7414" t="str">
            <v>UN</v>
          </cell>
          <cell r="D7414">
            <v>1285.0999999999999</v>
          </cell>
          <cell r="E7414">
            <v>876.72</v>
          </cell>
        </row>
        <row r="7415">
          <cell r="A7415" t="str">
            <v>73835/002</v>
          </cell>
          <cell r="B7415" t="str">
            <v>INSTALACAO DE CONJ.MOTO BOMBA VERTICAL 100 &lt; POT &lt;= 200 CV</v>
          </cell>
          <cell r="C7415" t="str">
            <v>UN</v>
          </cell>
          <cell r="D7415">
            <v>1747.73</v>
          </cell>
          <cell r="E7415">
            <v>1192.3399999999999</v>
          </cell>
        </row>
        <row r="7416">
          <cell r="A7416" t="str">
            <v>73835/003</v>
          </cell>
          <cell r="B7416" t="str">
            <v>INSTALACAO DE CONJ.MOTO BOMBA VERTICAL 200 &lt; POT &lt;= 300 CV</v>
          </cell>
          <cell r="C7416" t="str">
            <v>UN</v>
          </cell>
          <cell r="D7416">
            <v>1953.34</v>
          </cell>
          <cell r="E7416">
            <v>1332.61</v>
          </cell>
        </row>
        <row r="7417">
          <cell r="A7417" t="str">
            <v>73836/001</v>
          </cell>
          <cell r="B7417" t="str">
            <v>INSTALACAO DE CONJ.MOTO BOMBA HORIZONTAL ATE 10 CV</v>
          </cell>
          <cell r="C7417" t="str">
            <v>UN</v>
          </cell>
          <cell r="D7417">
            <v>514.03</v>
          </cell>
          <cell r="E7417">
            <v>350.68</v>
          </cell>
        </row>
        <row r="7418">
          <cell r="A7418" t="str">
            <v>73836/002</v>
          </cell>
          <cell r="B7418" t="str">
            <v>INSTALACAO DE CONJ.MOTO BOMBA HORIZONTAL DE 12,5 A 25 CV</v>
          </cell>
          <cell r="C7418" t="str">
            <v>UN</v>
          </cell>
          <cell r="D7418">
            <v>668.24</v>
          </cell>
          <cell r="E7418">
            <v>455.89</v>
          </cell>
        </row>
        <row r="7419">
          <cell r="A7419" t="str">
            <v>73836/003</v>
          </cell>
          <cell r="B7419" t="str">
            <v>INSTALACAO DE CONJ.MOTO BOMBA HORIZONTAL DE 30 A 75 CV</v>
          </cell>
          <cell r="C7419" t="str">
            <v>UN</v>
          </cell>
          <cell r="D7419">
            <v>1028.07</v>
          </cell>
          <cell r="E7419">
            <v>701.37</v>
          </cell>
        </row>
        <row r="7420">
          <cell r="A7420" t="str">
            <v>73836/004</v>
          </cell>
          <cell r="B7420" t="str">
            <v>INSTALACAO DE CONJ.MOTO BOMBA HORIZONTAL DE 100 A 150 CV</v>
          </cell>
          <cell r="C7420" t="str">
            <v>UN</v>
          </cell>
          <cell r="D7420">
            <v>1644.92</v>
          </cell>
          <cell r="E7420">
            <v>1122.2</v>
          </cell>
        </row>
        <row r="7421">
          <cell r="A7421" t="str">
            <v>73837/001</v>
          </cell>
          <cell r="B7421" t="str">
            <v>INSTALACAO DE CONJ.MOTO BOMBA SUBMERSO ATE 5 CV</v>
          </cell>
          <cell r="C7421" t="str">
            <v>UN</v>
          </cell>
          <cell r="D7421">
            <v>190.89</v>
          </cell>
          <cell r="E7421">
            <v>130.22999999999999</v>
          </cell>
        </row>
        <row r="7422">
          <cell r="A7422" t="str">
            <v>73837/002</v>
          </cell>
          <cell r="B7422" t="str">
            <v>INSTALACAO DE CONJ.MOTO BOMBA SUBMERSO DE 6 A 25 CV</v>
          </cell>
          <cell r="C7422" t="str">
            <v>UN</v>
          </cell>
          <cell r="D7422">
            <v>381.78</v>
          </cell>
          <cell r="E7422">
            <v>260.45999999999998</v>
          </cell>
        </row>
        <row r="7423">
          <cell r="A7423" t="str">
            <v>73837/003</v>
          </cell>
          <cell r="B7423" t="str">
            <v>INSTALACAO DE CONJ.MOTO BOMBA SUBMERSO DE 26 A 50 CV</v>
          </cell>
          <cell r="C7423" t="str">
            <v>UN</v>
          </cell>
          <cell r="D7423">
            <v>763.56</v>
          </cell>
          <cell r="E7423">
            <v>520.91999999999996</v>
          </cell>
        </row>
        <row r="7424">
          <cell r="A7424" t="str">
            <v>73612</v>
          </cell>
          <cell r="B7424" t="str">
            <v>INSTALACAO DE CLORADOR</v>
          </cell>
          <cell r="C7424" t="str">
            <v>UN</v>
          </cell>
          <cell r="D7424">
            <v>412.34</v>
          </cell>
          <cell r="E7424">
            <v>281.31</v>
          </cell>
        </row>
        <row r="7425">
          <cell r="A7425" t="str">
            <v>73660</v>
          </cell>
          <cell r="B7425" t="str">
            <v>LEITO FILTRANTE - ASSENTAMENTO DE BLOCOS LEOPOLD</v>
          </cell>
          <cell r="C7425" t="str">
            <v>M2</v>
          </cell>
          <cell r="D7425">
            <v>77.010000000000005</v>
          </cell>
          <cell r="E7425">
            <v>52.54</v>
          </cell>
        </row>
        <row r="7426">
          <cell r="A7426" t="str">
            <v>73661</v>
          </cell>
          <cell r="B7426" t="str">
            <v>FORNECIMENTO E INSTALACAO DE TALHA E TROLEY MANUAL DE 1 TONELADA</v>
          </cell>
          <cell r="C7426" t="str">
            <v>UN</v>
          </cell>
          <cell r="D7426">
            <v>1498.63</v>
          </cell>
          <cell r="E7426">
            <v>1022.4</v>
          </cell>
        </row>
        <row r="7427">
          <cell r="A7427" t="str">
            <v>73693</v>
          </cell>
          <cell r="B7427" t="str">
            <v>LEITO FILTRANTE - COLOCACAO DE LONA PLASTICA</v>
          </cell>
          <cell r="C7427" t="str">
            <v>M2</v>
          </cell>
          <cell r="D7427">
            <v>20.2</v>
          </cell>
          <cell r="E7427">
            <v>13.78</v>
          </cell>
        </row>
        <row r="7428">
          <cell r="A7428" t="str">
            <v>73694</v>
          </cell>
          <cell r="B7428" t="str">
            <v>INSTALACAO DE BOMBA DOSADORA</v>
          </cell>
          <cell r="C7428" t="str">
            <v>UN</v>
          </cell>
          <cell r="D7428">
            <v>140.69</v>
          </cell>
          <cell r="E7428">
            <v>95.98</v>
          </cell>
        </row>
        <row r="7429">
          <cell r="A7429" t="str">
            <v>73695</v>
          </cell>
          <cell r="B7429" t="str">
            <v>INSTALACAO DE AGITADOR</v>
          </cell>
          <cell r="C7429" t="str">
            <v>UN</v>
          </cell>
          <cell r="D7429">
            <v>72.349999999999994</v>
          </cell>
          <cell r="E7429">
            <v>49.36</v>
          </cell>
        </row>
        <row r="7430">
          <cell r="A7430" t="str">
            <v>73824/001</v>
          </cell>
          <cell r="B7430" t="str">
            <v>INSTALACAO DE MISTURADOR VERTICAL</v>
          </cell>
          <cell r="C7430" t="str">
            <v>UN</v>
          </cell>
          <cell r="D7430">
            <v>412.34</v>
          </cell>
          <cell r="E7430">
            <v>281.31</v>
          </cell>
        </row>
        <row r="7431">
          <cell r="A7431" t="str">
            <v>73825/002</v>
          </cell>
          <cell r="B7431" t="str">
            <v>VERTEDOR TRIANGULAR DE ALUMINIO</v>
          </cell>
          <cell r="C7431" t="str">
            <v>M2</v>
          </cell>
          <cell r="D7431">
            <v>939.21</v>
          </cell>
          <cell r="E7431">
            <v>640.75</v>
          </cell>
        </row>
        <row r="7432">
          <cell r="A7432" t="str">
            <v>73873/001</v>
          </cell>
          <cell r="B7432" t="str">
            <v>LEITO FILTRANTE - COLOCACAO E APILOAMENTO DE TERRA NO FILTRO</v>
          </cell>
          <cell r="C7432" t="str">
            <v>M3</v>
          </cell>
          <cell r="D7432">
            <v>72.819999999999993</v>
          </cell>
          <cell r="E7432">
            <v>49.68</v>
          </cell>
        </row>
        <row r="7433">
          <cell r="A7433" t="str">
            <v>73873/002</v>
          </cell>
          <cell r="B7433" t="str">
            <v>LEITO FILTRANTE - FORN.E ENCHIMENTO C/ BRITA NO. 4</v>
          </cell>
          <cell r="C7433" t="str">
            <v>M3</v>
          </cell>
          <cell r="D7433">
            <v>177.41</v>
          </cell>
          <cell r="E7433">
            <v>121.03</v>
          </cell>
        </row>
        <row r="7434">
          <cell r="A7434" t="str">
            <v>73873/003</v>
          </cell>
          <cell r="B7434" t="str">
            <v>LEITO FILTRANTE - COLOCACAO DE AREIA NOS FILTROS</v>
          </cell>
          <cell r="C7434" t="str">
            <v>M3</v>
          </cell>
          <cell r="D7434">
            <v>72.819999999999993</v>
          </cell>
          <cell r="E7434">
            <v>49.68</v>
          </cell>
        </row>
        <row r="7435">
          <cell r="A7435" t="str">
            <v>73873/004</v>
          </cell>
          <cell r="B7435" t="str">
            <v>LEITO FILTRANTE - COLOCACAO DE PEDREGULHOS NOS FILTROS</v>
          </cell>
          <cell r="C7435" t="str">
            <v>M3</v>
          </cell>
          <cell r="D7435">
            <v>79.75</v>
          </cell>
          <cell r="E7435">
            <v>54.41</v>
          </cell>
        </row>
        <row r="7436">
          <cell r="A7436" t="str">
            <v>73873/005</v>
          </cell>
          <cell r="B7436" t="str">
            <v>LEITO FILTRANTE - COLOCACAO DE ANTRACITO NOS FILTROS</v>
          </cell>
          <cell r="C7436" t="str">
            <v>M3</v>
          </cell>
          <cell r="D7436">
            <v>72.819999999999993</v>
          </cell>
          <cell r="E7436">
            <v>49.68</v>
          </cell>
        </row>
        <row r="7437">
          <cell r="A7437" t="str">
            <v>73827/001</v>
          </cell>
          <cell r="B7437" t="str">
            <v>KIT CAVALETE PVC COM REGISTRO 1/2" - FORNECIMENTO E INSTALAÇÃO</v>
          </cell>
          <cell r="C7437" t="str">
            <v>UN</v>
          </cell>
          <cell r="D7437">
            <v>83.99</v>
          </cell>
          <cell r="E7437">
            <v>57.3</v>
          </cell>
        </row>
        <row r="7438">
          <cell r="A7438" t="str">
            <v>74102/001</v>
          </cell>
          <cell r="B7438" t="str">
            <v>CAIXA PARA HIDROMETRO CONCRETO PRE-MOLDADO - FORNECIMENTO E INSTALACAO</v>
          </cell>
          <cell r="C7438" t="str">
            <v>UN</v>
          </cell>
          <cell r="D7438">
            <v>191.33</v>
          </cell>
          <cell r="E7438">
            <v>130.53</v>
          </cell>
        </row>
        <row r="7439">
          <cell r="A7439" t="str">
            <v>74217/001</v>
          </cell>
          <cell r="B7439" t="str">
            <v>HIDROMETRO 3,00M3/H, D=1/2" - FORNECIMENTO E INSTALACAO</v>
          </cell>
          <cell r="C7439" t="str">
            <v>UN</v>
          </cell>
          <cell r="D7439">
            <v>140.03</v>
          </cell>
          <cell r="E7439">
            <v>95.53</v>
          </cell>
        </row>
        <row r="7440">
          <cell r="A7440" t="str">
            <v>74217/002</v>
          </cell>
          <cell r="B7440" t="str">
            <v>HIDROMETRO 5,00M3/H, D=3/4" - FORNECIMENTO E INSTALACAO</v>
          </cell>
          <cell r="C7440" t="str">
            <v>UN</v>
          </cell>
          <cell r="D7440">
            <v>181.32</v>
          </cell>
          <cell r="E7440">
            <v>123.7</v>
          </cell>
        </row>
        <row r="7441">
          <cell r="A7441" t="str">
            <v>74217/003</v>
          </cell>
          <cell r="B7441" t="str">
            <v>HIDROMETRO 1,50M3/H, D=1/2" - FORNECIMENTO E INSTALACAO</v>
          </cell>
          <cell r="C7441" t="str">
            <v>UN</v>
          </cell>
          <cell r="D7441">
            <v>133.93</v>
          </cell>
          <cell r="E7441">
            <v>91.37</v>
          </cell>
        </row>
        <row r="7442">
          <cell r="A7442" t="str">
            <v>74218/001</v>
          </cell>
          <cell r="B7442" t="str">
            <v>KIT CAVALETE PVC COM REGISTRO 3/4" - FORNECIMENTO E INSTALACAO</v>
          </cell>
          <cell r="C7442" t="str">
            <v>UN</v>
          </cell>
          <cell r="D7442">
            <v>89.05</v>
          </cell>
          <cell r="E7442">
            <v>60.75</v>
          </cell>
        </row>
        <row r="7443">
          <cell r="A7443" t="str">
            <v>74253/001</v>
          </cell>
          <cell r="B7443" t="str">
            <v>RAMAL PREDIAL EM TUBO PEAD 20MM - FORNECIMENTO, INSTALAÇÃO, ESCAVAÇÃOE REATERRO</v>
          </cell>
          <cell r="C7443" t="str">
            <v>M</v>
          </cell>
          <cell r="D7443">
            <v>21.33</v>
          </cell>
          <cell r="E7443">
            <v>14.55</v>
          </cell>
        </row>
        <row r="7444">
          <cell r="A7444" t="str">
            <v>83878</v>
          </cell>
          <cell r="B7444" t="str">
            <v>LIGACAO DA REDE 50MM AO RAMAL PREDIAL 1/2"</v>
          </cell>
          <cell r="C7444" t="str">
            <v>UN</v>
          </cell>
          <cell r="D7444">
            <v>36.81</v>
          </cell>
          <cell r="E7444">
            <v>25.11</v>
          </cell>
        </row>
        <row r="7445">
          <cell r="A7445" t="str">
            <v>83879</v>
          </cell>
          <cell r="B7445" t="str">
            <v>LIGACAO DA REDE 75MM AO RAMAL PREDIAL 1/2"</v>
          </cell>
          <cell r="C7445" t="str">
            <v>UN</v>
          </cell>
          <cell r="D7445">
            <v>43.48</v>
          </cell>
          <cell r="E7445">
            <v>29.66</v>
          </cell>
        </row>
        <row r="7446">
          <cell r="A7446" t="str">
            <v>73658</v>
          </cell>
          <cell r="B7446" t="str">
            <v>LIGAÇÃO DOMICILIAR DE ESGOTO DN 100MM, DA CASA ATÉ A CAIXA, COMPOSTO POR 10,0M TUBO DE PVC ESGOTO PREDIAL DN 100MM E CAIXA DE ALVENARIA COMTAMPA DE CONCRETO - FORNECIMENTO E INSTALAÇÃO</v>
          </cell>
          <cell r="C7446" t="str">
            <v>UN</v>
          </cell>
          <cell r="D7446">
            <v>568.09</v>
          </cell>
          <cell r="E7446">
            <v>387.56</v>
          </cell>
        </row>
        <row r="7447">
          <cell r="A7447" t="str">
            <v>73784/001</v>
          </cell>
          <cell r="B7447" t="str">
            <v>LIGAÇÃO DE ESGOTO EM TUBO PVC ESGOTO SÉRIE-R DN 100MM, DA CAIXA ATÉ AREDE, INCLUINDO ESCAVAÇÃO E REATERRO ATÉ 1,00M, COMPOSTO POR 10,50M DETUBO PVC SÉRIE-R ESGOTO DN 100MM, JUNÇÃO SIMPLES PVC PARA ESGOTO PREDIAL DN 100X100MM E CURVA PVC 90GRAUS PARA REDE COLETORA DE ESGOTO DN 100MM - FORNECIMENTO E INSTALAÇÃO</v>
          </cell>
          <cell r="C7447" t="str">
            <v>UN</v>
          </cell>
          <cell r="D7447">
            <v>992.04</v>
          </cell>
          <cell r="E7447">
            <v>676.79</v>
          </cell>
        </row>
        <row r="7448">
          <cell r="A7448" t="str">
            <v>73784/002</v>
          </cell>
          <cell r="B7448" t="str">
            <v>LIGAÇÃO DE ESGOTO EM TUBO PVC ESGOTO SÉRIE-R DN 150MM, DA CAIXA ATÉ AREDE, INCLUINDO ESCAVAÇÃO E REATERRO ATÉ 1,00M, COMPOSTO POR 13,65M DETUBO PVC SÉRIE-R ESGOTO DN 150MM - FORNECIMENTO E INSTALAÇÃO</v>
          </cell>
          <cell r="C7448" t="str">
            <v>UN</v>
          </cell>
          <cell r="D7448">
            <v>1459.53</v>
          </cell>
          <cell r="E7448">
            <v>995.72</v>
          </cell>
        </row>
        <row r="7449">
          <cell r="A7449" t="str">
            <v>74216/001</v>
          </cell>
          <cell r="B7449" t="str">
            <v>RAMAL PREDIAL DE ESGOTO EM TUBO PVC ESGOTO DN 100MM - FORNECIMENTO, INSTALACAO, ESCAVACAO E REATERRO</v>
          </cell>
          <cell r="C7449" t="str">
            <v>M</v>
          </cell>
          <cell r="D7449">
            <v>85.63</v>
          </cell>
          <cell r="E7449">
            <v>58.42</v>
          </cell>
        </row>
        <row r="7450">
          <cell r="A7450" t="str">
            <v>76451/001</v>
          </cell>
          <cell r="B7450" t="str">
            <v>ESCAVACAO MECANIZADA SUBMERSA (DRAGAGEM E CARGA), UTILIZANDO CAMINHÃOBASCULANTE, ESCAVADEIRA TIPO DRAGA DE ARRASTE E RETROESCAVADEIRA COM CARREGADEIRA</v>
          </cell>
          <cell r="C7450" t="str">
            <v>M3</v>
          </cell>
          <cell r="D7450">
            <v>46.32</v>
          </cell>
          <cell r="E7450">
            <v>31.6</v>
          </cell>
        </row>
        <row r="7451">
          <cell r="A7451" t="str">
            <v>83335</v>
          </cell>
          <cell r="B7451" t="str">
            <v>ESCAVACAO SUBMERSA COM DRAGA DE MANDIBULA</v>
          </cell>
          <cell r="C7451" t="str">
            <v>M3</v>
          </cell>
          <cell r="D7451">
            <v>59.19</v>
          </cell>
          <cell r="E7451">
            <v>40.380000000000003</v>
          </cell>
        </row>
        <row r="7452">
          <cell r="A7452" t="str">
            <v>88548</v>
          </cell>
          <cell r="B7452" t="str">
            <v>DRAGAGEM (C/ ESCAVADEIRA DRAG LINE DE ARRASTE 140HP)</v>
          </cell>
          <cell r="C7452" t="str">
            <v>M3</v>
          </cell>
          <cell r="D7452">
            <v>44.57</v>
          </cell>
          <cell r="E7452">
            <v>30.41</v>
          </cell>
        </row>
        <row r="7453">
          <cell r="A7453" t="str">
            <v>7011</v>
          </cell>
          <cell r="B7453" t="str">
            <v>ESCAVACAO E ACERTO MANUAL NA FAIXA DE 0,45M DE LARGURA P/ EXECUCAODE MEIO-FIO E SARJETA CONJUGADOS</v>
          </cell>
          <cell r="C7453" t="str">
            <v>M</v>
          </cell>
          <cell r="D7453">
            <v>5.32</v>
          </cell>
          <cell r="E7453">
            <v>3.63</v>
          </cell>
        </row>
        <row r="7454">
          <cell r="A7454" t="str">
            <v>73903/001</v>
          </cell>
          <cell r="B7454" t="str">
            <v>LIMPEZA SUPERFICIAL DA CAMADA VEGETAL EM JAZIDA</v>
          </cell>
          <cell r="C7454" t="str">
            <v>M2</v>
          </cell>
          <cell r="D7454">
            <v>0.69</v>
          </cell>
          <cell r="E7454">
            <v>0.47</v>
          </cell>
        </row>
        <row r="7455">
          <cell r="A7455" t="str">
            <v>73903/002</v>
          </cell>
          <cell r="B7455" t="str">
            <v>EXPURGO DE JAZIDA (MATERIAL VEGETAL, OU INSERVÍVEL, EXCETO LAMA)</v>
          </cell>
          <cell r="C7455" t="str">
            <v>M3</v>
          </cell>
          <cell r="D7455">
            <v>3.61</v>
          </cell>
          <cell r="E7455">
            <v>2.46</v>
          </cell>
        </row>
        <row r="7456">
          <cell r="A7456" t="str">
            <v>74151/001</v>
          </cell>
          <cell r="B7456" t="str">
            <v>ESCAVACAO E CARGA MATERIAL 1A CATEGORIA, UTILIZANDO TRATOR DE ESTEIRASDE 110 A 160HP COM LAMINA, PESO OPERACIONAL * 13T  E PA CARREGADEIRACOM 170 HP.</v>
          </cell>
          <cell r="C7456" t="str">
            <v>M3</v>
          </cell>
          <cell r="D7456">
            <v>5.32</v>
          </cell>
          <cell r="E7456">
            <v>3.63</v>
          </cell>
        </row>
        <row r="7457">
          <cell r="A7457" t="str">
            <v>74154/001</v>
          </cell>
          <cell r="B7457" t="str">
            <v>ESCAVACAO, CARGA E TRANSPORTE DE  MATERIAL DE 1A CATEGORIA COM TRATORSOBRE ESTEIRAS 305 HP E CACAMBA 5M3,  DMT 50 A 200M</v>
          </cell>
          <cell r="C7457" t="str">
            <v>M3</v>
          </cell>
          <cell r="D7457">
            <v>8.57</v>
          </cell>
          <cell r="E7457">
            <v>5.85</v>
          </cell>
        </row>
        <row r="7458">
          <cell r="A7458" t="str">
            <v>74155/001</v>
          </cell>
          <cell r="B7458" t="str">
            <v>ESCAVACAO E TRANSP MAT 1A CAT DMT 50M C/TRATOR EST CAT D8 C/ LAMINA</v>
          </cell>
          <cell r="C7458" t="str">
            <v>M3</v>
          </cell>
          <cell r="D7458">
            <v>3.03</v>
          </cell>
          <cell r="E7458">
            <v>2.0699999999999998</v>
          </cell>
        </row>
        <row r="7459">
          <cell r="A7459" t="str">
            <v>74155/002</v>
          </cell>
          <cell r="B7459" t="str">
            <v>ESCAVACAO E TRANSPORTE DE MATERIAL DE 2A CAT DMT 50M COM TRATOR SOBREESTEIRAS 305 HP COM LAMINA E ESCARIFICADOR</v>
          </cell>
          <cell r="C7459" t="str">
            <v>M3</v>
          </cell>
          <cell r="D7459">
            <v>5.88</v>
          </cell>
          <cell r="E7459">
            <v>4.01</v>
          </cell>
        </row>
        <row r="7460">
          <cell r="A7460" t="str">
            <v>74205/001</v>
          </cell>
          <cell r="B7460" t="str">
            <v>ESCAVACAO MECANICA DE MATERIAL 1A. CATEGORIA, PROVENIENTE DE CORTE DESUBLEITO (C/TRATOR ESTEIRAS 160HP)</v>
          </cell>
          <cell r="C7460" t="str">
            <v>M3</v>
          </cell>
          <cell r="D7460">
            <v>3.02</v>
          </cell>
          <cell r="E7460">
            <v>2.06</v>
          </cell>
        </row>
        <row r="7461">
          <cell r="A7461" t="str">
            <v>78018</v>
          </cell>
          <cell r="B7461" t="str">
            <v>ESCAVACAO MANUAL A CEU ABERTO EM MATERIAL DE 1A CATEGORIA, EM PROFUNDIDADE ATE 0,50M</v>
          </cell>
          <cell r="C7461" t="str">
            <v>M3</v>
          </cell>
          <cell r="D7461">
            <v>35.47</v>
          </cell>
          <cell r="E7461">
            <v>24.2</v>
          </cell>
        </row>
        <row r="7462">
          <cell r="A7462" t="str">
            <v>79472</v>
          </cell>
          <cell r="B7462" t="str">
            <v>REGULARIZACAO DE SUPERFICIES EM TERRA COM MOTONIVELADORA</v>
          </cell>
          <cell r="C7462" t="str">
            <v>M2</v>
          </cell>
          <cell r="D7462">
            <v>0.67</v>
          </cell>
          <cell r="E7462">
            <v>0.46</v>
          </cell>
        </row>
        <row r="7463">
          <cell r="A7463" t="str">
            <v>79473</v>
          </cell>
          <cell r="B7463" t="str">
            <v>CORTE E ATERRO COMPENSADO</v>
          </cell>
          <cell r="C7463" t="str">
            <v>M3</v>
          </cell>
          <cell r="D7463">
            <v>9.15</v>
          </cell>
          <cell r="E7463">
            <v>6.24</v>
          </cell>
        </row>
        <row r="7464">
          <cell r="A7464" t="str">
            <v>79474</v>
          </cell>
          <cell r="B7464" t="str">
            <v>ESCAVACAO MANUAL, CAMPO ABERTO, EM SOLO EXCETO ROCHA, DE 4,00 ATE 6,00M DE PROFUNDIDADE.</v>
          </cell>
          <cell r="C7464" t="str">
            <v>M3</v>
          </cell>
          <cell r="D7464">
            <v>59.86</v>
          </cell>
          <cell r="E7464">
            <v>40.840000000000003</v>
          </cell>
        </row>
        <row r="7465">
          <cell r="A7465" t="str">
            <v>79477</v>
          </cell>
          <cell r="B7465" t="str">
            <v>ESCAVACAO EM ROCHA C/PERFURACAO MANUAL E EXPLOSIVO</v>
          </cell>
          <cell r="C7465" t="str">
            <v>M3</v>
          </cell>
          <cell r="D7465">
            <v>391.98</v>
          </cell>
          <cell r="E7465">
            <v>267.42</v>
          </cell>
        </row>
        <row r="7466">
          <cell r="A7466" t="str">
            <v>79478</v>
          </cell>
          <cell r="B7466" t="str">
            <v>ESCAVACAO MANUAL CAMPO ABERTO EM SOLO EXCETO ROCHA ATE 2,00M PROFUNDIDADE</v>
          </cell>
          <cell r="C7466" t="str">
            <v>M3</v>
          </cell>
          <cell r="D7466">
            <v>43.31</v>
          </cell>
          <cell r="E7466">
            <v>29.55</v>
          </cell>
        </row>
        <row r="7467">
          <cell r="A7467" t="str">
            <v>79479</v>
          </cell>
          <cell r="B7467" t="str">
            <v>ESCAVACAO MANUAL, CAMPO ABERTO, EM SOLO EXCETO ROCHA, DE 2,00 ATE 4,00M DE PROFUNDIDADE.</v>
          </cell>
          <cell r="C7467" t="str">
            <v>M3</v>
          </cell>
          <cell r="D7467">
            <v>51.6</v>
          </cell>
          <cell r="E7467">
            <v>35.200000000000003</v>
          </cell>
        </row>
        <row r="7468">
          <cell r="A7468" t="str">
            <v>79480</v>
          </cell>
          <cell r="B7468" t="str">
            <v>ESCAVACAO MECANICA CAMPO ABERTO EM SOLO EXCETO ROCHA ATE 2,00M PROFUNDIDADE</v>
          </cell>
          <cell r="C7468" t="str">
            <v>M3</v>
          </cell>
          <cell r="D7468">
            <v>3.5</v>
          </cell>
          <cell r="E7468">
            <v>2.39</v>
          </cell>
        </row>
        <row r="7469">
          <cell r="A7469" t="str">
            <v>79505/001</v>
          </cell>
          <cell r="B7469" t="str">
            <v>ESCAVACAO A FOGO EM MATERIAL DE 2A CATEGORIA, MOLEDO OU ROCHA DECOMPOS</v>
          </cell>
          <cell r="C7469" t="str">
            <v>M3</v>
          </cell>
          <cell r="D7469">
            <v>178.94</v>
          </cell>
          <cell r="E7469">
            <v>122.08</v>
          </cell>
        </row>
        <row r="7470">
          <cell r="A7470" t="str">
            <v>79505/002</v>
          </cell>
          <cell r="B7470" t="str">
            <v>ESCAVACAO A FOGO EM MATERIAL DE 3A CATEGORIA, ROCHA VIVA, A CEU ABERTO, FURACAO A BARRA MINA.</v>
          </cell>
          <cell r="C7470" t="str">
            <v>M3</v>
          </cell>
          <cell r="D7470">
            <v>372.23</v>
          </cell>
          <cell r="E7470">
            <v>253.94</v>
          </cell>
        </row>
        <row r="7471">
          <cell r="A7471" t="str">
            <v>79517/001</v>
          </cell>
          <cell r="B7471" t="str">
            <v>ESCAVACAO MANUAL EM SOLO-PROF. ATE 1,50 M</v>
          </cell>
          <cell r="C7471" t="str">
            <v>M3</v>
          </cell>
          <cell r="D7471">
            <v>29.57</v>
          </cell>
          <cell r="E7471">
            <v>20.170000000000002</v>
          </cell>
        </row>
        <row r="7472">
          <cell r="A7472" t="str">
            <v>79517/002</v>
          </cell>
          <cell r="B7472" t="str">
            <v>ESCAVACAO MANUAL EM SOLO, PROF. MAIOR QUE 1,5M ATE 4,00 M</v>
          </cell>
          <cell r="C7472" t="str">
            <v>M3</v>
          </cell>
          <cell r="D7472">
            <v>47.3</v>
          </cell>
          <cell r="E7472">
            <v>32.270000000000003</v>
          </cell>
        </row>
        <row r="7473">
          <cell r="A7473" t="str">
            <v>83336</v>
          </cell>
          <cell r="B7473" t="str">
            <v>ESCAVACAO MECANICA PARA ACERTO DE TALUDES, EM MATERIAL DE 1A CATEGORIA, COM ESCAVADEIRA HIDRAULICA</v>
          </cell>
          <cell r="C7473" t="str">
            <v>M3</v>
          </cell>
          <cell r="D7473">
            <v>5.86</v>
          </cell>
          <cell r="E7473">
            <v>4</v>
          </cell>
        </row>
        <row r="7474">
          <cell r="A7474" t="str">
            <v>83338</v>
          </cell>
          <cell r="B7474" t="str">
            <v>ESCAVACAO MECANICA, A CEU ABERTO, EM MATERIAL DE 1A CATEGORIA, COM ESCAVADEIRA HIDRAULICA, CAPACIDADE DE 0,78 M3</v>
          </cell>
          <cell r="C7474" t="str">
            <v>M3</v>
          </cell>
          <cell r="D7474">
            <v>3.49</v>
          </cell>
          <cell r="E7474">
            <v>2.38</v>
          </cell>
        </row>
        <row r="7475">
          <cell r="A7475" t="str">
            <v>89885</v>
          </cell>
          <cell r="B7475" t="str">
            <v>ESCAVAÇÃO VERTICAL A CÉU ABERTO, INCLUINDO CARGA, DESCARGA E TRANSPORTE, EM SOLO DE 1ª CATEGORIA COM ESCAVADEIRA HIDRÁULICA (CAÇAMBA: 0,8 M³/ 111 HP), FROTA DE 3 CAMINHÕES BASCULANTES DE 14 M³, DMT DE 0,2 KM EVELOCIDADE MÉDIA 4 KM/H. AF_12/2013</v>
          </cell>
          <cell r="C7475" t="str">
            <v>M3</v>
          </cell>
          <cell r="D7475">
            <v>9.92</v>
          </cell>
          <cell r="E7475">
            <v>6.77</v>
          </cell>
        </row>
        <row r="7476">
          <cell r="A7476" t="str">
            <v>89886</v>
          </cell>
          <cell r="B7476" t="str">
            <v>ESCAVAÇÃO VERTICAL A CÉU ABERTO, INCLUINDO CARGA, DESCARGA E TRANSPORTE, EM SOLO DE 1ª CATEGORIA COM ESCAVADEIRA HIDRÁULICA (CAÇAMBA: 0,8 M³/ 111 HP), FROTA DE 3 CAMINHÕES BASCULANTES DE 14 M³, DMT DE 0,3 KM EVELOCIDADE MÉDIA 5,9 KM/H. AF_12/2013</v>
          </cell>
          <cell r="C7476" t="str">
            <v>M3</v>
          </cell>
          <cell r="D7476">
            <v>9.9499999999999993</v>
          </cell>
          <cell r="E7476">
            <v>6.79</v>
          </cell>
        </row>
        <row r="7477">
          <cell r="A7477" t="str">
            <v>89887</v>
          </cell>
          <cell r="B7477" t="str">
            <v>ESCAVAÇÃO VERTICAL A CÉU ABERTO, INCLUINDO CARGA, DESCARGA E TRANSPORTE, EM SOLO DE 1ª CATEGORIA COM ESCAVADEIRA HIDRÁULICA (CAÇAMBA: 0,8 M³/ 111 HP), FROTA DE 3 CAMINHÕES BASCULANTES DE 14 M³, DMT DE 0,6 KM EVELOCIDADE MÉDIA 10 KM/H. AF_12/2013</v>
          </cell>
          <cell r="C7477" t="str">
            <v>M3</v>
          </cell>
          <cell r="D7477">
            <v>10.23</v>
          </cell>
          <cell r="E7477">
            <v>6.98</v>
          </cell>
        </row>
        <row r="7478">
          <cell r="A7478" t="str">
            <v>89888</v>
          </cell>
          <cell r="B7478" t="str">
            <v>ESCAVAÇÃO VERTICAL A CÉU ABERTO, INCLUINDO CARGA, DESCARGA E TRANSPORTE, EM SOLO DE 1ª CATEGORIA COM ESCAVADEIRA HIDRÁULICA (CAÇAMBA: 0,8 M³/ 111 HP), FROTA DE 3 CAMINHÕES BASCULANTES DE 14 M³, DMT DE 0,8 KM EVELOCIDADE MÉDIA 14 KM/H. AF_12/2013</v>
          </cell>
          <cell r="C7478" t="str">
            <v>M3</v>
          </cell>
          <cell r="D7478">
            <v>10.14</v>
          </cell>
          <cell r="E7478">
            <v>6.92</v>
          </cell>
        </row>
        <row r="7479">
          <cell r="A7479" t="str">
            <v>89889</v>
          </cell>
          <cell r="B7479" t="str">
            <v>ESCAVAÇÃO VERTICAL A CÉU ABERTO, INCLUINDO CARGA, DESCARGA E TRANSPORTE, EM SOLO DE 1ª CATEGORIA COM ESCAVADEIRA HIDRÁULICA (CAÇAMBA: 0,8 M³</v>
          </cell>
          <cell r="C7479" t="str">
            <v>M3</v>
          </cell>
          <cell r="D7479">
            <v>10.44</v>
          </cell>
          <cell r="E7479">
            <v>7.12</v>
          </cell>
        </row>
        <row r="7480">
          <cell r="A7480" t="str">
            <v>89890</v>
          </cell>
          <cell r="B7480" t="str">
            <v>ESCAVAÇÃO VERTICAL A CÉU ABERTO, INCLUINDO CARGA, DESCARGA E TRANSPORTE, EM SOLO DE 1ª CATEGORIA COM ESCAVADEIRA HIDRÁULICA (CAÇAMBA: 0,8 M³/ 111 HP), FROTA DE 4 CAMINHÕES BASCULANTES DE 14 M³, DMT DE 1,5 KM EVELOCIDADE MÉDIA 18 KM/H. AF_12/2013</v>
          </cell>
          <cell r="C7480" t="str">
            <v>M3</v>
          </cell>
          <cell r="D7480">
            <v>14.07</v>
          </cell>
          <cell r="E7480">
            <v>9.6</v>
          </cell>
        </row>
        <row r="7481">
          <cell r="A7481" t="str">
            <v>89891</v>
          </cell>
          <cell r="B7481" t="str">
            <v>ESCAVAÇÃO VERTICAL A CÉU ABERTO, INCLUINDO CARGA, DESCARGA E TRANSPORTE, EM SOLO DE 1ª CATEGORIA COM ESCAVADEIRA HIDRÁULICA (CAÇAMBA: 0,8 M³/ 111 HP), FROTA DE 4 CAMINHÕES BASCULANTES DE 14 M³, DMT DE 2 KM E VELOCIDADE MÉDIA 22 KM/H. AF_12/2013</v>
          </cell>
          <cell r="C7481" t="str">
            <v>M3</v>
          </cell>
          <cell r="D7481">
            <v>14.32</v>
          </cell>
          <cell r="E7481">
            <v>9.77</v>
          </cell>
        </row>
        <row r="7482">
          <cell r="A7482" t="str">
            <v>89892</v>
          </cell>
          <cell r="B7482" t="str">
            <v>ESCAVAÇÃO VERTICAL A CÉU ABERTO, INCLUINDO CARGA, DESCARGA E TRANSPORTE, EM SOLO DE 1ª CATEGORIA COM ESCAVADEIRA HIDRÁULICA (CAÇAMBA: 0,8 M³/ 111 HP), FROTA DE 4 CAMINHÕES BASCULANTES DE 14 M³, DMT DE 2 KM E VELOCIDADE MÉDIA 35 KM/H. AF_12/2013</v>
          </cell>
          <cell r="C7482" t="str">
            <v>M3</v>
          </cell>
          <cell r="D7482">
            <v>13.28</v>
          </cell>
          <cell r="E7482">
            <v>9.06</v>
          </cell>
        </row>
        <row r="7483">
          <cell r="A7483" t="str">
            <v>89893</v>
          </cell>
          <cell r="B7483" t="str">
            <v>ESCAVAÇÃO VERTICAL A CÉU ABERTO, INCLUINDO CARGA, DESCARGA E TRANSPORTE, EM SOLO DE 1ª CATEGORIA COM ESCAVADEIRA HIDRÁULICA (CAÇAMBA: 0,8 M³/ 111 HP), FROTA DE 5 CAMINHÕES BASCULANTES DE 14 M³, DMT DE 3 KM E VELOCIDADE MÉDIA 20 KM/H. AF_12/2013</v>
          </cell>
          <cell r="C7483" t="str">
            <v>M3</v>
          </cell>
          <cell r="D7483">
            <v>17.14</v>
          </cell>
          <cell r="E7483">
            <v>11.69</v>
          </cell>
        </row>
        <row r="7484">
          <cell r="A7484" t="str">
            <v>89894</v>
          </cell>
          <cell r="B7484" t="str">
            <v>ESCAVAÇÃO VERTICAL A CÉU ABERTO, INCLUINDO CARGA, DESCARGA E TRANSPORTE, EM SOLO DE 1ª CATEGORIA COM ESCAVADEIRA HIDRÁULICA (CAÇAMBA: 0,8 M³/ 111 HP), FROTA DE 6 CAMINHÕES BASCULANTES DE 14 M³, DMT DE 4 KM E VELOCIDADE MÉDIA 22 KM/H. AF_12/2013</v>
          </cell>
          <cell r="C7484" t="str">
            <v>M3</v>
          </cell>
          <cell r="D7484">
            <v>19.16</v>
          </cell>
          <cell r="E7484">
            <v>13.07</v>
          </cell>
        </row>
        <row r="7485">
          <cell r="A7485" t="str">
            <v>89895</v>
          </cell>
          <cell r="B7485" t="str">
            <v>ESCAVAÇÃO VERTICAL A CÉU ABERTO, INCLUINDO CARGA, DESCARGA E TRANSPORTE, EM SOLO DE 1ª CATEGORIA COM ESCAVADEIRA HIDRÁULICA (CAÇAMBA: 0,8 M³/ 111 HP), FROTA DE 7 CAMINHÕES BASCULANTES DE 14 M³, DMT DE 6 KM E VELOCIDADE MÉDIA 22 KM/H. AF_12/2013</v>
          </cell>
          <cell r="C7485" t="str">
            <v>M3</v>
          </cell>
          <cell r="D7485">
            <v>22.95</v>
          </cell>
          <cell r="E7485">
            <v>15.66</v>
          </cell>
        </row>
        <row r="7486">
          <cell r="A7486" t="str">
            <v>89896</v>
          </cell>
          <cell r="B7486" t="str">
            <v>ESCAVAÇÃO VERTICAL A CÉU ABERTO, INCLUINDO CARGA, DESCARGA E TRANSPORTE, EM SOLO DE 1ª CATEGORIA COM ESCAVADEIRA HIDRÁULICA (CAÇAMBA: 0,8 M³</v>
          </cell>
          <cell r="C7486" t="str">
            <v>M3</v>
          </cell>
          <cell r="D7486">
            <v>18.86</v>
          </cell>
          <cell r="E7486">
            <v>12.87</v>
          </cell>
        </row>
        <row r="7487">
          <cell r="A7487" t="str">
            <v>89897</v>
          </cell>
          <cell r="B7487" t="str">
            <v>ESCAVAÇÃO VERTICAL A CÉU ABERTO, INCLUINDO CARGA, DESCARGA E TRANSPORTE, EM SOLO DE 1ª CATEGORIA COM ESCAVADEIRA HIDRÁULICA (CAÇAMBA: 0,8 M³/ 111 HP), FROTA DE 9 CAMINHÕES BASCULANTES DE 14 M³, DMT DE 8 KM E VELOCIDADE MÉDIA 22 KM/H. AF_12/2013</v>
          </cell>
          <cell r="C7487" t="str">
            <v>M3</v>
          </cell>
          <cell r="D7487">
            <v>27.82</v>
          </cell>
          <cell r="E7487">
            <v>18.98</v>
          </cell>
        </row>
        <row r="7488">
          <cell r="A7488" t="str">
            <v>89898</v>
          </cell>
          <cell r="B7488" t="str">
            <v>ESCAVAÇÃO VERTICAL A CÉU ABERTO, INCLUINDO CARGA, DESCARGA E TRANSPORTE, EM SOLO DE 1ª CATEGORIA COM ESCAVADEIRA HIDRÁULICA (CAÇAMBA: 0,8 M³/ 111 HP), FROTA DE 10 CAMINHÕES BASCULANTES DE 14 M³, DMT DE 10 KM EVELOCIDADE MÉDIA 22 KM/H. AF_12/2013</v>
          </cell>
          <cell r="C7488" t="str">
            <v>M3</v>
          </cell>
          <cell r="D7488">
            <v>31.62</v>
          </cell>
          <cell r="E7488">
            <v>21.57</v>
          </cell>
        </row>
        <row r="7489">
          <cell r="A7489" t="str">
            <v>89899</v>
          </cell>
          <cell r="B7489" t="str">
            <v>ESCAVAÇÃO VERTICAL A CÉU ABERTO, INCLUINDO CARGA, DESCARGA E TRANSPORTE, EM SOLO DE 1ª CATEGORIA COM ESCAVADEIRA HIDRÁULICA (CAÇAMBA: 0,8 M³/ 111 HP), FROTA DE 7 CAMINHÕES BASCULANTES DE 14 M³, DMT DE 10 KM EVELOCIDADE MÉDIA 35 KM/H. AF_12/2013</v>
          </cell>
          <cell r="C7489" t="str">
            <v>M3</v>
          </cell>
          <cell r="D7489">
            <v>23.36</v>
          </cell>
          <cell r="E7489">
            <v>15.94</v>
          </cell>
        </row>
        <row r="7490">
          <cell r="A7490" t="str">
            <v>89900</v>
          </cell>
          <cell r="B7490" t="str">
            <v>ESCAVAÇÃO VERTICAL A CÉU ABERTO, INCLUINDO CARGA, DESCARGA E TRANSPORTE, EM SOLO DE 1ª CATEGORIA COM ESCAVADEIRA HIDRÁULICA (CAÇAMBA: 0,8 M³/ 111 HP), FROTA DE 13 CAMINHÕES BASCULANTES DE 14 M³, DMT DE 15 KM EVELOCIDADE MÉDIA 24 KM/H. AF_12/2013</v>
          </cell>
          <cell r="C7490" t="str">
            <v>M3</v>
          </cell>
          <cell r="D7490">
            <v>39.93</v>
          </cell>
          <cell r="E7490">
            <v>27.24</v>
          </cell>
        </row>
        <row r="7491">
          <cell r="A7491" t="str">
            <v>89901</v>
          </cell>
          <cell r="B7491" t="str">
            <v>ESCAVAÇÃO VERTICAL A CÉU ABERTO, INCLUINDO CARGA, DESCARGA E TRANSPORTE, EM SOLO DE 1ª CATEGORIA COM ESCAVADEIRA HIDRÁULICA (CAÇAMBA: 0,8 M³/ 111 HP), FROTA DE 8 CAMINHÕES BASCULANTES DE 14 M³, DMT DE 15 KM EVELOCIDADE MÉDIA 45 KM/H. AF_12/2013</v>
          </cell>
          <cell r="C7491" t="str">
            <v>M3</v>
          </cell>
          <cell r="D7491">
            <v>25.86</v>
          </cell>
          <cell r="E7491">
            <v>17.64</v>
          </cell>
        </row>
        <row r="7492">
          <cell r="A7492" t="str">
            <v>89902</v>
          </cell>
          <cell r="B7492" t="str">
            <v>ESCAVAÇÃO VERTICAL A CÉU ABERTO, INCLUINDO CARGA, DESCARGA E TRANSPORTE, EM SOLO DE 1ª CATEGORIA COM ESCAVADEIRA HIDRÁULICA (CAÇAMBA: 0,8 M³/ 111 HP), FROTA DE 16 CAMINHÕES BASCULANTES DE 14 M³, DMT DE 20 KM EVELOCIDADE MÉDIA 24 KM/H. AF_12/2013</v>
          </cell>
          <cell r="C7492" t="str">
            <v>M3</v>
          </cell>
          <cell r="D7492">
            <v>49.41</v>
          </cell>
          <cell r="E7492">
            <v>33.71</v>
          </cell>
        </row>
        <row r="7493">
          <cell r="A7493" t="str">
            <v>89903</v>
          </cell>
          <cell r="B7493" t="str">
            <v>ESCAVAÇÃO VERTICAL A CÉU ABERTO, INCLUINDO CARGA, DESCARGA E TRANSPORTE, EM SOLO DE 1ª CATEGORIA COM ESCAVADEIRA HIDRÁULICA (CAÇAMBA: 0,8 M³</v>
          </cell>
          <cell r="C7493" t="str">
            <v>M3</v>
          </cell>
          <cell r="D7493">
            <v>8.7200000000000006</v>
          </cell>
          <cell r="E7493">
            <v>5.95</v>
          </cell>
        </row>
        <row r="7494">
          <cell r="A7494" t="str">
            <v>89904</v>
          </cell>
          <cell r="B7494" t="str">
            <v>ESCAVAÇÃO VERTICAL A CÉU ABERTO, INCLUINDO CARGA, DESCARGA E TRANSPORTE, EM SOLO DE 1ª CATEGORIA COM ESCAVADEIRA HIDRÁULICA (CAÇAMBA: 0,8 M³/ 111 HP), FROTA DE 2 CAMINHÕES BASCULANTES DE 18 M³, DMT DE 0,3 KM EVELOCIDADE MÉDIA 5,9KM/H. AF_12/2013</v>
          </cell>
          <cell r="C7494" t="str">
            <v>M3</v>
          </cell>
          <cell r="D7494">
            <v>8.77</v>
          </cell>
          <cell r="E7494">
            <v>5.98</v>
          </cell>
        </row>
        <row r="7495">
          <cell r="A7495" t="str">
            <v>89905</v>
          </cell>
          <cell r="B7495" t="str">
            <v>ESCAVAÇÃO VERTICAL A CÉU ABERTO, INCLUINDO CARGA, DESCARGA E TRANSPORTE, EM SOLO DE 1ª CATEGORIA COM ESCAVADEIRA HIDRÁULICA (CAÇAMBA: 0,8 M³/ 111 HP), FROTA DE 2 CAMINHÕES BASCULANTES DE 18 M³, DMT DE 0,6 KM EVELOCIDADE MÉDIA 10 KM/H. AF_12/2013</v>
          </cell>
          <cell r="C7495" t="str">
            <v>M3</v>
          </cell>
          <cell r="D7495">
            <v>9</v>
          </cell>
          <cell r="E7495">
            <v>6.14</v>
          </cell>
        </row>
        <row r="7496">
          <cell r="A7496" t="str">
            <v>89906</v>
          </cell>
          <cell r="B7496" t="str">
            <v>ESCAVAÇÃO VERTICAL A CÉU ABERTO, INCLUINDO CARGA, DESCARGA E TRANSPORTE, EM SOLO DE 1ª CATEGORIA COM ESCAVADEIRA HIDRÁULICA (CAÇAMBA: 0,8 M³/ 111 HP), FROTA DE 2 CAMINHÕES BASCULANTES DE 18 M³, DMT DE 0,8 KM EVELOCIDADE MÉDIA 14 KM/H. AF_12/2013</v>
          </cell>
          <cell r="C7496" t="str">
            <v>M3</v>
          </cell>
          <cell r="D7496">
            <v>8.93</v>
          </cell>
          <cell r="E7496">
            <v>6.09</v>
          </cell>
        </row>
        <row r="7497">
          <cell r="A7497" t="str">
            <v>89907</v>
          </cell>
          <cell r="B7497" t="str">
            <v>ESCAVAÇÃO VERTICAL A CÉU ABERTO, INCLUINDO CARGA, DESCARGA E TRANSPORTE, EM SOLO DE 1ª CATEGORIA COM ESCAVADEIRA HIDRÁULICA (CAÇAMBA: 0,8 M³/ 111 HP), FROTA DE 3 CAMINHÕES BASCULANTES DE 18 M³, DMT DE 1 KM E VELOCIDADE MÉDIA 15 KM/H. AF_12/2013</v>
          </cell>
          <cell r="C7497" t="str">
            <v>M3</v>
          </cell>
          <cell r="D7497">
            <v>10.28</v>
          </cell>
          <cell r="E7497">
            <v>7.01</v>
          </cell>
        </row>
        <row r="7498">
          <cell r="A7498" t="str">
            <v>89908</v>
          </cell>
          <cell r="B7498" t="str">
            <v>ESCAVAÇÃO VERTICAL A CÉU ABERTO, INCLUINDO CARGA, DESCARGA E TRANSPORTE, EM SOLO DE 1ª CATEGORIA COM ESCAVADEIRA HIDRÁULICA (CAÇAMBA: 0,8 M³/ 111 HP), FROTA DE 4 CAMINHÕES BASCULANTES DE 18 M³, DMT DE 1,5 KM EVELOCIDADE MÉDIA 18 KM/H. AF_12/2013</v>
          </cell>
          <cell r="C7498" t="str">
            <v>M3</v>
          </cell>
          <cell r="D7498">
            <v>13.71</v>
          </cell>
          <cell r="E7498">
            <v>9.35</v>
          </cell>
        </row>
        <row r="7499">
          <cell r="A7499" t="str">
            <v>89909</v>
          </cell>
          <cell r="B7499" t="str">
            <v>ESCAVAÇÃO VERTICAL A CÉU ABERTO, INCLUINDO CARGA, DESCARGA E TRANSPORTE, EM SOLO DE 1ª CATEGORIA COM ESCAVADEIRA HIDRÁULICA (CAÇAMBA: 0,8 M³/ 111 HP), FROTA DE 4 CAMINHÕES BASCULANTES DE 18 M³, DMT DE 2 KM E VELOCIDADE MÉDIA 22 KM/H. AF_12/2013</v>
          </cell>
          <cell r="C7499" t="str">
            <v>M3</v>
          </cell>
          <cell r="D7499">
            <v>13.91</v>
          </cell>
          <cell r="E7499">
            <v>9.49</v>
          </cell>
        </row>
        <row r="7500">
          <cell r="A7500" t="str">
            <v>89910</v>
          </cell>
          <cell r="B7500" t="str">
            <v>ESCAVAÇÃO VERTICAL A CÉU ABERTO, INCLUINDO CARGA, DESCARGA E TRANSPORTE, EM SOLO DE 1ª CATEGORIA COM ESCAVADEIRA HIDRÁULICA (CAÇAMBA: 0,8 M³</v>
          </cell>
          <cell r="C7500" t="str">
            <v>M3</v>
          </cell>
          <cell r="D7500">
            <v>11.93</v>
          </cell>
          <cell r="E7500">
            <v>8.14</v>
          </cell>
        </row>
        <row r="7501">
          <cell r="A7501" t="str">
            <v>89911</v>
          </cell>
          <cell r="B7501" t="str">
            <v>ESCAVAÇÃO VERTICAL A CÉU ABERTO, INCLUINDO CARGA, DESCARGA E TRANSPORTE, EM SOLO DE 1ª CATEGORIA COM ESCAVADEIRA HIDRÁULICA (CAÇAMBA: 0,8 M³/ 111 HP), FROTA DE 5 CAMINHÕES BASCULANTES DE 18 M³, DMT DE 3 KM E VELOCIDADE MÉDIA 20 KM/H. AF_12/2013</v>
          </cell>
          <cell r="C7501" t="str">
            <v>M3</v>
          </cell>
          <cell r="D7501">
            <v>16.59</v>
          </cell>
          <cell r="E7501">
            <v>11.32</v>
          </cell>
        </row>
        <row r="7502">
          <cell r="A7502" t="str">
            <v>89912</v>
          </cell>
          <cell r="B7502" t="str">
            <v>ESCAVAÇÃO VERTICAL A CÉU ABERTO, INCLUINDO CARGA, DESCARGA E TRANSPORTE, EM SOLO DE 1ª CATEGORIA COM ESCAVADEIRA HIDRÁULICA (CAÇAMBA: 0,8 M³/ 111 HP), FROTA DE 5 CAMINHÕES BASCULANTES DE 18 M³, DMT DE 4 KM E VELOCIDADE MÉDIA 22 KM/H. AF_12/2013</v>
          </cell>
          <cell r="C7502" t="str">
            <v>M3</v>
          </cell>
          <cell r="D7502">
            <v>17.489999999999998</v>
          </cell>
          <cell r="E7502">
            <v>11.93</v>
          </cell>
        </row>
        <row r="7503">
          <cell r="A7503" t="str">
            <v>89913</v>
          </cell>
          <cell r="B7503" t="str">
            <v>ESCAVAÇÃO VERTICAL A CÉU ABERTO, INCLUINDO CARGA, DESCARGA E TRANSPORTE, EM SOLO DE 1ª CATEGORIA COM ESCAVADEIRA HIDRÁULICA (CAÇAMBA: 0,8 M³/ 111 HP), FROTA DE 6 CAMINHÕES BASCULANTES DE 18 M³, DMT DE 6 KM E VELOCIDADE MÉDIA 22 KM/H. AF_12/2013</v>
          </cell>
          <cell r="C7503" t="str">
            <v>M3</v>
          </cell>
          <cell r="D7503">
            <v>21.06</v>
          </cell>
          <cell r="E7503">
            <v>14.37</v>
          </cell>
        </row>
        <row r="7504">
          <cell r="A7504" t="str">
            <v>89914</v>
          </cell>
          <cell r="B7504" t="str">
            <v>ESCAVAÇÃO VERTICAL A CÉU ABERTO, INCLUINDO CARGA, DESCARGA E TRANSPORTE, EM SOLO DE 1ª CATEGORIA COM ESCAVADEIRA HIDRÁULICA (CAÇAMBA: 0,8 M³/ 111 HP), FROTA DE 5 CAMINHÕES BASCULANTES DE 18 M³, DMT DE 6 KM E VELOCIDADE MÉDIA 35 KM/H. AF_12/2013</v>
          </cell>
          <cell r="C7504" t="str">
            <v>M3</v>
          </cell>
          <cell r="D7504">
            <v>17.190000000000001</v>
          </cell>
          <cell r="E7504">
            <v>11.73</v>
          </cell>
        </row>
        <row r="7505">
          <cell r="A7505" t="str">
            <v>89915</v>
          </cell>
          <cell r="B7505" t="str">
            <v>ESCAVAÇÃO VERTICAL A CÉU ABERTO, INCLUINDO CARGA, DESCARGA E TRANSPORTE, EM SOLO DE 1ª CATEGORIA COM ESCAVADEIRA HIDRÁULICA (CAÇAMBA: 0,8 M³/ 111 HP), FROTA DE 7 CAMINHÕES BASCULANTES DE 18 M³, DMT DE 8 KM E VELOCIDADE MÉDIA 22 KM/H. AF_12/2013</v>
          </cell>
          <cell r="C7505" t="str">
            <v>M3</v>
          </cell>
          <cell r="D7505">
            <v>24.61</v>
          </cell>
          <cell r="E7505">
            <v>16.79</v>
          </cell>
        </row>
        <row r="7506">
          <cell r="A7506" t="str">
            <v>89916</v>
          </cell>
          <cell r="B7506" t="str">
            <v>ESCAVAÇÃO VERTICAL A CÉU ABERTO, INCLUINDO CARGA, DESCARGA E TRANSPORTE, EM SOLO DE 1ª CATEGORIA COM ESCAVADEIRA HIDRÁULICA (CAÇAMBA: 0,8 M³/ 111 HP), FROTA DE 9 CAMINHÕES BASCULANTES DE 18 M³, DMT DE 10 KM EVELOCIDADE MÉDIA 22 KM/H. AF_12/2013</v>
          </cell>
          <cell r="C7506" t="str">
            <v>M3</v>
          </cell>
          <cell r="D7506">
            <v>29.29</v>
          </cell>
          <cell r="E7506">
            <v>19.98</v>
          </cell>
        </row>
        <row r="7507">
          <cell r="A7507" t="str">
            <v>89917</v>
          </cell>
          <cell r="B7507" t="str">
            <v>ESCAVAÇÃO VERTICAL A CÉU ABERTO, INCLUINDO CARGA, DESCARGA E TRANSPORTE, EM SOLO DE 1ª CATEGORIA COM ESCAVADEIRA HIDRÁULICA (CAÇAMBA: 0,8 M³</v>
          </cell>
          <cell r="C7507" t="str">
            <v>M3</v>
          </cell>
          <cell r="D7507">
            <v>21.42</v>
          </cell>
          <cell r="E7507">
            <v>14.61</v>
          </cell>
        </row>
        <row r="7508">
          <cell r="A7508" t="str">
            <v>89918</v>
          </cell>
          <cell r="B7508" t="str">
            <v>ESCAVAÇÃO VERTICAL A CÉU ABERTO, INCLUINDO CARGA, DESCARGA E TRANSPORTE, EM SOLO DE 1ª CATEGORIA COM ESCAVADEIRA HIDRÁULICA (CAÇAMBA: 0,8 M³/ 111 HP), FROTA DE 11 CAMINHÕES BASCULANTES DE 18 M³, DMT DE 15 KM EVELOCIDADE MÉDIA 24 KM/H. AF_12/2013</v>
          </cell>
          <cell r="C7508" t="str">
            <v>M3</v>
          </cell>
          <cell r="D7508">
            <v>36.090000000000003</v>
          </cell>
          <cell r="E7508">
            <v>24.62</v>
          </cell>
        </row>
        <row r="7509">
          <cell r="A7509" t="str">
            <v>89919</v>
          </cell>
          <cell r="B7509" t="str">
            <v>ESCAVAÇÃO VERTICAL A CÉU ABERTO, INCLUINDO CARGA, DESCARGA E TRANSPORTE, EM SOLO DE 1ª CATEGORIA COM ESCAVADEIRA HIDRÁULICA (CAÇAMBA: 0,8 M³/ 111 HP), FROTA DE 7 CAMINHÕES BASCULANTES DE 18 M³, DMT DE 15 KM EVELOCIDADE MÉDIA 45 KM/H. AF_12/2013</v>
          </cell>
          <cell r="C7509" t="str">
            <v>M3</v>
          </cell>
          <cell r="D7509">
            <v>23.79</v>
          </cell>
          <cell r="E7509">
            <v>16.23</v>
          </cell>
        </row>
        <row r="7510">
          <cell r="A7510" t="str">
            <v>89920</v>
          </cell>
          <cell r="B7510" t="str">
            <v>ESCAVAÇÃO VERTICAL A CÉU ABERTO, INCLUINDO CARGA, DESCARGA E TRANSPORTE, EM SOLO DE 1ª CATEGORIA COM ESCAVADEIRA HIDRÁULICA (CAÇAMBA: 0,8 M³/ 111 HP), FROTA DE 13 CAMINHÕES BASCULANTES DE 18 M³, DMT DE 20 KM EVELOCIDADE MÉDIA 24 KM/H. AF_12/2013</v>
          </cell>
          <cell r="C7510" t="str">
            <v>M3</v>
          </cell>
          <cell r="D7510">
            <v>43.97</v>
          </cell>
          <cell r="E7510">
            <v>30</v>
          </cell>
        </row>
        <row r="7511">
          <cell r="A7511" t="str">
            <v>89921</v>
          </cell>
          <cell r="B7511" t="str">
            <v>ESCAVAÇÃO VERTICAL A CÉU ABERTO, INCLUINDO CARGA, DESCARGA E TRANSPORTE, EM SOLO DE 1ª CATEGORIA COM ESCAVADEIRA HIDRÁULICA (CAÇAMBA: 1,2 M³/ 155 HP), FROTA DE 3 CAMINHÕES BASCULANTES DE 14 M³, DMT DE 0,2 KM EVELOCIDADE MÉDIA 4 KM/H. AF_12/2013</v>
          </cell>
          <cell r="C7511" t="str">
            <v>M3</v>
          </cell>
          <cell r="D7511">
            <v>7.96</v>
          </cell>
          <cell r="E7511">
            <v>5.43</v>
          </cell>
        </row>
        <row r="7512">
          <cell r="A7512" t="str">
            <v>89922</v>
          </cell>
          <cell r="B7512" t="str">
            <v>ESCAVAÇÃO VERTICAL A CÉU ABERTO, INCLUINDO CARGA, DESCARGA E TRANSPORTE, EM SOLO DE 1ª CATEGORIA COM ESCAVADEIRA HIDRÁULICA (CAÇAMBA: 1,2 M³/ 155 HP), FROTA DE 3 CAMINHÕES BASCULANTES DE 14 M³, DMT DE 0,3 KM EVELOCIDADE MÉDIA 5,9 KM/H. AF_12/2013</v>
          </cell>
          <cell r="C7512" t="str">
            <v>M3</v>
          </cell>
          <cell r="D7512">
            <v>7.99</v>
          </cell>
          <cell r="E7512">
            <v>5.45</v>
          </cell>
        </row>
        <row r="7513">
          <cell r="A7513" t="str">
            <v>89923</v>
          </cell>
          <cell r="B7513" t="str">
            <v>ESCAVAÇÃO VERTICAL A CÉU ABERTO, INCLUINDO CARGA, DESCARGA E TRANSPORTE, EM SOLO DE 1ª CATEGORIA COM ESCAVADEIRA HIDRÁULICA (CAÇAMBA: 1,2 M³/ 155 HP), FROTA DE 3 CAMINHÕES BASCULANTES DE 14 M³, DMT DE 0,6 KM EVELOCIDADE MÉDIA 10 KM/H. AF_12/2013</v>
          </cell>
          <cell r="C7513" t="str">
            <v>M3</v>
          </cell>
          <cell r="D7513">
            <v>8.25</v>
          </cell>
          <cell r="E7513">
            <v>5.63</v>
          </cell>
        </row>
        <row r="7514">
          <cell r="A7514" t="str">
            <v>89924</v>
          </cell>
          <cell r="B7514" t="str">
            <v>ESCAVAÇÃO VERTICAL A CÉU ABERTO, INCLUINDO CARGA, DESCARGA E TRANSPORTE, EM SOLO DE 1ª CATEGORIA COM ESCAVADEIRA HIDRÁULICA (CAÇAMBA: 1,2 M³</v>
          </cell>
          <cell r="C7514" t="str">
            <v>M3</v>
          </cell>
          <cell r="D7514">
            <v>8.18</v>
          </cell>
          <cell r="E7514">
            <v>5.58</v>
          </cell>
        </row>
        <row r="7515">
          <cell r="A7515" t="str">
            <v>89925</v>
          </cell>
          <cell r="B7515" t="str">
            <v>ESCAVAÇÃO VERTICAL A CÉU ABERTO, INCLUINDO CARGA, DESCARGA E TRANSPORTE, EM SOLO DE 1ª CATEGORIA COM ESCAVADEIRA HIDRÁULICA (CAÇAMBA: 1,2 M³/ 155 HP), FROTA DE 3 CAMINHÕES BASCULANTES DE 14 M³, DMT DE 1 KM E VELOCIDADE MÉDIA 15 KM/H. AF_12/2013</v>
          </cell>
          <cell r="C7515" t="str">
            <v>M3</v>
          </cell>
          <cell r="D7515">
            <v>8.4600000000000009</v>
          </cell>
          <cell r="E7515">
            <v>5.77</v>
          </cell>
        </row>
        <row r="7516">
          <cell r="A7516" t="str">
            <v>89926</v>
          </cell>
          <cell r="B7516" t="str">
            <v>ESCAVAÇÃO VERTICAL A CÉU ABERTO, INCLUINDO CARGA, DESCARGA E TRANSPORTE, EM SOLO DE 1ª CATEGORIA COM ESCAVADEIRA HIDRÁULICA (CAÇAMBA: 1,2 M³/ 155 HP), FROTA DE 5 CAMINHÕES BASCULANTES DE 14 M³, DMT DE 1,5 KM EVELOCIDADE MÉDIA 18 KM/H. AF_12/2013</v>
          </cell>
          <cell r="C7516" t="str">
            <v>M3</v>
          </cell>
          <cell r="D7516">
            <v>12.55</v>
          </cell>
          <cell r="E7516">
            <v>8.56</v>
          </cell>
        </row>
        <row r="7517">
          <cell r="A7517" t="str">
            <v>89927</v>
          </cell>
          <cell r="B7517" t="str">
            <v>ESCAVAÇÃO VERTICAL A CÉU ABERTO, INCLUINDO CARGA, DESCARGA E TRANSPORTE, EM SOLO DE 1ª CATEGORIA COM ESCAVADEIRA HIDRÁULICA (CAÇAMBA: 1,2 M³/ 155 HP), FROTA DE 5 CAMINHÕES BASCULANTES DE 14 M³, DMT DE 2 KM E VELOCIDADE MÉDIA 22 KM/H. AF_12/2013</v>
          </cell>
          <cell r="C7517" t="str">
            <v>M3</v>
          </cell>
          <cell r="D7517">
            <v>12.78</v>
          </cell>
          <cell r="E7517">
            <v>8.7200000000000006</v>
          </cell>
        </row>
        <row r="7518">
          <cell r="A7518" t="str">
            <v>89928</v>
          </cell>
          <cell r="B7518" t="str">
            <v>ESCAVAÇÃO VERTICAL A CÉU ABERTO, INCLUINDO CARGA, DESCARGA E TRANSPORTE, EM SOLO DE 1ª CATEGORIA COM ESCAVADEIRA HIDRÁULICA (CAÇAMBA: 1,2 M³/ 155 HP), FROTA DE 5 CAMINHÕES BASCULANTES DE 14 M³, DMT DE 2 KM E VELOCIDADE MÉDIA 35 KM/H. AF_12/2013</v>
          </cell>
          <cell r="C7518" t="str">
            <v>M3</v>
          </cell>
          <cell r="D7518">
            <v>11.79</v>
          </cell>
          <cell r="E7518">
            <v>8.0399999999999991</v>
          </cell>
        </row>
        <row r="7519">
          <cell r="A7519" t="str">
            <v>89929</v>
          </cell>
          <cell r="B7519" t="str">
            <v>ESCAVAÇÃO VERTICAL A CÉU ABERTO, INCLUINDO CARGA, DESCARGA E TRANSPORTE, EM SOLO DE 1ª CATEGORIA COM ESCAVADEIRA HIDRÁULICA (CAÇAMBA: 1,2 M³/ 155 HP), FROTA DE 7 CAMINHÕES BASCULANTES DE 14 M³, DMT DE 3 KM E VELOCIDADE MÉDIA 20 KM/H. AF_12/2013</v>
          </cell>
          <cell r="C7519" t="str">
            <v>M3</v>
          </cell>
          <cell r="D7519">
            <v>16.09</v>
          </cell>
          <cell r="E7519">
            <v>10.98</v>
          </cell>
        </row>
        <row r="7520">
          <cell r="A7520" t="str">
            <v>89930</v>
          </cell>
          <cell r="B7520" t="str">
            <v>ESCAVAÇÃO VERTICAL A CÉU ABERTO, INCLUINDO CARGA, DESCARGA E TRANSPORTE, EM SOLO DE 1ª CATEGORIA COM ESCAVADEIRA HIDRÁULICA (CAÇAMBA: 1,2 M³/ 155 HP), FROTA DE 7 CAMINHÕES BASCULANTES DE 14 M³, DMT DE 4 KM E VELOCIDADE MÉDIA 22 KM/H. AF_12/2013</v>
          </cell>
          <cell r="C7520" t="str">
            <v>M3</v>
          </cell>
          <cell r="D7520">
            <v>17.03</v>
          </cell>
          <cell r="E7520">
            <v>11.62</v>
          </cell>
        </row>
        <row r="7521">
          <cell r="A7521" t="str">
            <v>89931</v>
          </cell>
          <cell r="B7521" t="str">
            <v>ESCAVAÇÃO VERTICAL A CÉU ABERTO, INCLUINDO CARGA, DESCARGA E TRANSPORTE, EM SOLO DE 1ª CATEGORIA COM ESCAVADEIRA HIDRÁULICA (CAÇAMBA: 1,2 M³</v>
          </cell>
          <cell r="C7521" t="str">
            <v>M3</v>
          </cell>
          <cell r="D7521">
            <v>21.3</v>
          </cell>
          <cell r="E7521">
            <v>14.53</v>
          </cell>
        </row>
        <row r="7522">
          <cell r="A7522" t="str">
            <v>89932</v>
          </cell>
          <cell r="B7522" t="str">
            <v>ESCAVAÇÃO VERTICAL A CÉU ABERTO, INCLUINDO CARGA, DESCARGA E TRANSPORTE, EM SOLO DE 1ª CATEGORIA COM ESCAVADEIRA HIDRÁULICA (CAÇAMBA: 1,2 M³/ 155 HP), FROTA DE 7 CAMINHÕES BASCULANTES DE 14 M³, DMT DE 6 KM E VELOCIDADE MÉDIA 35 KM/H. AF_12/2013</v>
          </cell>
          <cell r="C7522" t="str">
            <v>M3</v>
          </cell>
          <cell r="D7522">
            <v>16.72</v>
          </cell>
          <cell r="E7522">
            <v>11.41</v>
          </cell>
        </row>
        <row r="7523">
          <cell r="A7523" t="str">
            <v>89933</v>
          </cell>
          <cell r="B7523" t="str">
            <v>ESCAVAÇÃO VERTICAL A CÉU ABERTO, INCLUINDO CARGA, DESCARGA E TRANSPORTE, EM SOLO DE 1ª CATEGORIA COM ESCAVADEIRA HIDRÁULICA (CAÇAMBA: 1,2 M³/ 155 HP), FROTA DE 11 CAMINHÕES BASCULANTES DE 14 M³, DMT DE 8 KM EVELOCIDADE MÉDIA 22 KM/H. AF_12/2013</v>
          </cell>
          <cell r="C7523" t="str">
            <v>M3</v>
          </cell>
          <cell r="D7523">
            <v>25.55</v>
          </cell>
          <cell r="E7523">
            <v>17.43</v>
          </cell>
        </row>
        <row r="7524">
          <cell r="A7524" t="str">
            <v>89934</v>
          </cell>
          <cell r="B7524" t="str">
            <v>ESCAVAÇÃO VERTICAL A CÉU ABERTO, INCLUINDO CARGA, DESCARGA E TRANSPORTE, EM SOLO DE 1ª CATEGORIA COM ESCAVADEIRA HIDRÁULICA (CAÇAMBA: 1,2 M³/ 155 HP), FROTA DE 13 CAMINHÕES BASCULANTES DE 14 M³, DMT DE 10 KM EVELOCIDADE MÉDIA 22 KM/H. AF_12/2013</v>
          </cell>
          <cell r="C7524" t="str">
            <v>M3</v>
          </cell>
          <cell r="D7524">
            <v>29.79</v>
          </cell>
          <cell r="E7524">
            <v>20.32</v>
          </cell>
        </row>
        <row r="7525">
          <cell r="A7525" t="str">
            <v>89935</v>
          </cell>
          <cell r="B7525" t="str">
            <v>ESCAVAÇÃO VERTICAL A CÉU ABERTO, INCLUINDO CARGA, DESCARGA E TRANSPORTE, EM SOLO DE 1ª CATEGORIA COM ESCAVADEIRA HIDRÁULICA (CAÇAMBA: 1,2 M³/ 155 HP), FROTA DE 10 CAMINHÕES BASCULANTES DE 14 M³, DMT DE 10 KM EVELOCIDADE MÉDIA 35 KM/H. AF_12/2013</v>
          </cell>
          <cell r="C7525" t="str">
            <v>M3</v>
          </cell>
          <cell r="D7525">
            <v>22.44</v>
          </cell>
          <cell r="E7525">
            <v>15.31</v>
          </cell>
        </row>
        <row r="7526">
          <cell r="A7526" t="str">
            <v>89936</v>
          </cell>
          <cell r="B7526" t="str">
            <v>ESCAVAÇÃO VERTICAL A CÉU ABERTO, INCLUINDO CARGA, DESCARGA E TRANSPORTE, EM SOLO DE 1ª CATEGORIA COM ESCAVADEIRA HIDRÁULICA (CAÇAMBA: 1,2 M³/ 155 HP), FROTA DE 17 CAMINHÕES BASCULANTES DE 14 M³, DMT DE 15 KM EVELOCIDADE MÉDIA 24 KM/H. AF_12/2013</v>
          </cell>
          <cell r="C7526" t="str">
            <v>M3</v>
          </cell>
          <cell r="D7526">
            <v>37.950000000000003</v>
          </cell>
          <cell r="E7526">
            <v>25.89</v>
          </cell>
        </row>
        <row r="7527">
          <cell r="A7527" t="str">
            <v>89937</v>
          </cell>
          <cell r="B7527" t="str">
            <v>ESCAVAÇÃO VERTICAL A CÉU ABERTO, INCLUINDO CARGA, DESCARGA E TRANSPORTE, EM SOLO DE 1ª CATEGORIA COM ESCAVADEIRA HIDRÁULICA (CAÇAMBA: 1,2 M³/ 155 HP), FROTA DE 11 CAMINHÕES BASCULANTES DE 14 M³, DMT DE 15 KM EVELOCIDADE MÉDIA 45 KM/H. AF_12/2013</v>
          </cell>
          <cell r="C7527" t="str">
            <v>M3</v>
          </cell>
          <cell r="D7527">
            <v>24.63</v>
          </cell>
          <cell r="E7527">
            <v>16.8</v>
          </cell>
        </row>
        <row r="7528">
          <cell r="A7528" t="str">
            <v>89938</v>
          </cell>
          <cell r="B7528" t="str">
            <v>ESCAVAÇÃO VERTICAL A CÉU ABERTO, INCLUINDO CARGA, DESCARGA E TRANSPORTE, EM SOLO DE 1ª CATEGORIA COM ESCAVADEIRA HIDRÁULICA (CAÇAMBA: 1,2 M³</v>
          </cell>
          <cell r="C7528" t="str">
            <v>M3</v>
          </cell>
          <cell r="D7528">
            <v>47.99</v>
          </cell>
          <cell r="E7528">
            <v>32.74</v>
          </cell>
        </row>
        <row r="7529">
          <cell r="A7529" t="str">
            <v>89939</v>
          </cell>
          <cell r="B7529" t="str">
            <v>ESCAVAÇÃO VERTICAL A CÉU ABERTO, INCLUINDO CARGA, DESCARGA E TRANSPORTE, EM SOLO DE 1ª CATEGORIA COM ESCAVADEIRA HIDRÁULICA (CAÇAMBA: 1,2 M³/ 155 HP), FROTA DE 3 CAMINHÕES BASCULANTES DE 18 M³, DMT DE 0,2 KM EVELOCIDADE MÉDIA 4 KM/H. AF_12/2013</v>
          </cell>
          <cell r="C7529" t="str">
            <v>M3</v>
          </cell>
          <cell r="D7529">
            <v>7.67</v>
          </cell>
          <cell r="E7529">
            <v>5.23</v>
          </cell>
        </row>
        <row r="7530">
          <cell r="A7530" t="str">
            <v>89940</v>
          </cell>
          <cell r="B7530" t="str">
            <v>ESCAVAÇÃO VERTICAL A CÉU ABERTO, INCLUINDO CARGA, DESCARGA E TRANSPORTE, EM SOLO DE 1ª CATEGORIA COM ESCAVADEIRA HIDRÁULICA (CAÇAMBA: 1,2 M³/ 155 HP), FROTA DE 3 CAMINHÕES BASCULANTES DE 18 M³, DMT DE 0,3 KM EVELOCIDADE MÉDIA 5,9 KM/H. AF_12/2013</v>
          </cell>
          <cell r="C7530" t="str">
            <v>M3</v>
          </cell>
          <cell r="D7530">
            <v>7.68</v>
          </cell>
          <cell r="E7530">
            <v>5.24</v>
          </cell>
        </row>
        <row r="7531">
          <cell r="A7531" t="str">
            <v>89941</v>
          </cell>
          <cell r="B7531" t="str">
            <v>ESCAVAÇÃO VERTICAL A CÉU ABERTO, INCLUINDO CARGA, DESCARGA E TRANSPORTE, EM SOLO DE 1ª CATEGORIA COM ESCAVADEIRA HIDRÁULICA (CAÇAMBA: 1,2 M³/ 155 HP), FROTA DE 3 CAMINHÕES BASCULANTES DE 18 M³, DMT DE 0,6 KM EVELOCIDADE MÉDIA 10 KM/H. AF_12/2013</v>
          </cell>
          <cell r="C7531" t="str">
            <v>M3</v>
          </cell>
          <cell r="D7531">
            <v>7.93</v>
          </cell>
          <cell r="E7531">
            <v>5.41</v>
          </cell>
        </row>
        <row r="7532">
          <cell r="A7532" t="str">
            <v>89942</v>
          </cell>
          <cell r="B7532" t="str">
            <v>ESCAVAÇÃO VERTICAL A CÉU ABERTO, INCLUINDO CARGA, DESCARGA E TRANSPORTE, EM SOLO DE 1ª CATEGORIA COM ESCAVADEIRA HIDRÁULICA (CAÇAMBA: 1,2 M³/ 155 HP), FROTA DE 3 CAMINHÕES BASCULANTES DE 18 M³, DMT DE 0,8 KM EVELOCIDADE MÉDIA 14 KM/H. AF_12/2013</v>
          </cell>
          <cell r="C7532" t="str">
            <v>M3</v>
          </cell>
          <cell r="D7532">
            <v>7.86</v>
          </cell>
          <cell r="E7532">
            <v>5.36</v>
          </cell>
        </row>
        <row r="7533">
          <cell r="A7533" t="str">
            <v>89943</v>
          </cell>
          <cell r="B7533" t="str">
            <v>ESCAVAÇÃO VERTICAL A CÉU ABERTO, INCLUINDO CARGA, DESCARGA E TRANSPORTE, EM SOLO DE 1ª CATEGORIA COM ESCAVADEIRA HIDRÁULICA (CAÇAMBA: 1,2 M³/ 155 HP), FROTA DE 3 CAMINHÕES BASCULANTES DE 18 M³, DMT DE 1 KM E VELOCIDADE MÉDIA 15 KM/H. AF_12/2013</v>
          </cell>
          <cell r="C7533" t="str">
            <v>M3</v>
          </cell>
          <cell r="D7533">
            <v>8.1199999999999992</v>
          </cell>
          <cell r="E7533">
            <v>5.54</v>
          </cell>
        </row>
        <row r="7534">
          <cell r="A7534" t="str">
            <v>89944</v>
          </cell>
          <cell r="B7534" t="str">
            <v>ESCAVAÇÃO VERTICAL A CÉU ABERTO, INCLUINDO CARGA, DESCARGA E TRANSPORTE, EM SOLO DE 1ª CATEGORIA COM ESCAVADEIRA HIDRÁULICA (CAÇAMBA: 1,2 M³/ 155 HP), FROTA DE 5 CAMINHÕES BASCULANTES DE 18 M³, DMT DE 1,5 KM EVELOCIDADE MÉDIA 18 KM/H. AF_12/2013</v>
          </cell>
          <cell r="C7534" t="str">
            <v>M3</v>
          </cell>
          <cell r="D7534">
            <v>11.96</v>
          </cell>
          <cell r="E7534">
            <v>8.16</v>
          </cell>
        </row>
        <row r="7535">
          <cell r="A7535" t="str">
            <v>89945</v>
          </cell>
          <cell r="B7535" t="str">
            <v>ESCAVAÇÃO VERTICAL A CÉU ABERTO, INCLUINDO CARGA, DESCARGA E TRANSPORTE, EM SOLO DE 1ª CATEGORIA COM ESCAVADEIRA HIDRÁULICA (CAÇAMBA: 1,2 M³</v>
          </cell>
          <cell r="C7535" t="str">
            <v>M3</v>
          </cell>
          <cell r="D7535">
            <v>12.18</v>
          </cell>
          <cell r="E7535">
            <v>8.31</v>
          </cell>
        </row>
        <row r="7536">
          <cell r="A7536" t="str">
            <v>89946</v>
          </cell>
          <cell r="B7536" t="str">
            <v>ESCAVAÇÃO VERTICAL A CÉU ABERTO, INCLUINDO CARGA, DESCARGA E TRANSPORTE, EM SOLO DE 1ª CATEGORIA COM ESCAVADEIRA HIDRÁULICA (CAÇAMBA: 1,2 M³/ 155 HP), FROTA DE 4 CAMINHÕES BASCULANTES DE 18 M³, DMT DE 2 KM E VELOCIDADE MÉDIA 35 KM/H. AF_12/2013</v>
          </cell>
          <cell r="C7536" t="str">
            <v>M3</v>
          </cell>
          <cell r="D7536">
            <v>10.5</v>
          </cell>
          <cell r="E7536">
            <v>7.16</v>
          </cell>
        </row>
        <row r="7537">
          <cell r="A7537" t="str">
            <v>89947</v>
          </cell>
          <cell r="B7537" t="str">
            <v>ESCAVAÇÃO VERTICAL A CÉU ABERTO, INCLUINDO CARGA, DESCARGA E TRANSPORTE, EM SOLO DE 1ª CATEGORIA COM ESCAVADEIRA HIDRÁULICA (CAÇAMBA: 1,2 M³/ 155 HP), FROTA DE 6 CAMINHÕES BASCULANTES DE 18 M³, DMT DE 3 KM E VELOCIDADE MÉDIA 20 KM/H. AF_12/2013</v>
          </cell>
          <cell r="C7537" t="str">
            <v>M3</v>
          </cell>
          <cell r="D7537">
            <v>14.54</v>
          </cell>
          <cell r="E7537">
            <v>9.92</v>
          </cell>
        </row>
        <row r="7538">
          <cell r="A7538" t="str">
            <v>89948</v>
          </cell>
          <cell r="B7538" t="str">
            <v>ESCAVAÇÃO VERTICAL A CÉU ABERTO, INCLUINDO CARGA, DESCARGA E TRANSPORTE, EM SOLO DE 1ª CATEGORIA COM ESCAVADEIRA HIDRÁULICA (CAÇAMBA: 1,2 M³/ 155 HP), FROTA DE 7 CAMINHÕES BASCULANTES DE 18 M³, DMT DE 4 KM E VELOCIDADE MÉDIA 22 KM/H. AF_12/2013</v>
          </cell>
          <cell r="C7538" t="str">
            <v>M3</v>
          </cell>
          <cell r="D7538">
            <v>16.149999999999999</v>
          </cell>
          <cell r="E7538">
            <v>11.02</v>
          </cell>
        </row>
        <row r="7539">
          <cell r="A7539" t="str">
            <v>89949</v>
          </cell>
          <cell r="B7539" t="str">
            <v>ESCAVAÇÃO VERTICAL A CÉU ABERTO, INCLUINDO CARGA, DESCARGA E TRANSPORTE, EM SOLO DE 1ª CATEGORIA COM ESCAVADEIRA HIDRÁULICA (CAÇAMBA: 1,2 M³/ 155 HP), FROTA DE 8 CAMINHÕES BASCULANTES DE 18 M³, DMT DE 6 KM E VELOCIDADE MÉDIA 22 KM/H. AF_12/2013</v>
          </cell>
          <cell r="C7539" t="str">
            <v>M3</v>
          </cell>
          <cell r="D7539">
            <v>19.39</v>
          </cell>
          <cell r="E7539">
            <v>13.23</v>
          </cell>
        </row>
        <row r="7540">
          <cell r="A7540" t="str">
            <v>89950</v>
          </cell>
          <cell r="B7540" t="str">
            <v>ESCAVAÇÃO VERTICAL A CÉU ABERTO, INCLUINDO CARGA, DESCARGA E TRANSPORTE, EM SOLO DE 1ª CATEGORIA COM ESCAVADEIRA HIDRÁULICA (CAÇAMBA: 1,2 M³/ 155 HP), FROTA DE 6 CAMINHÕES BASCULANTES DE 18 M³, DMT DE 6 KM E VELOCIDADE MÉDIA 35 KM/H. AF_12/2013</v>
          </cell>
          <cell r="C7540" t="str">
            <v>M3</v>
          </cell>
          <cell r="D7540">
            <v>15.14</v>
          </cell>
          <cell r="E7540">
            <v>10.33</v>
          </cell>
        </row>
        <row r="7541">
          <cell r="A7541" t="str">
            <v>89951</v>
          </cell>
          <cell r="B7541" t="str">
            <v>ESCAVAÇÃO VERTICAL A CÉU ABERTO, INCLUINDO CARGA, DESCARGA E TRANSPORTE, EM SOLO DE 1ª CATEGORIA COM ESCAVADEIRA HIDRÁULICA (CAÇAMBA: 1,2 M³/ 155 HP), FROTA DE 10 CAMINHÕES BASCULANTES DE 18 M³, DMT DE 8 KM EVELOCIDADE MÉDIA 22 KM/H. AF_12/2013</v>
          </cell>
          <cell r="C7541" t="str">
            <v>M3</v>
          </cell>
          <cell r="D7541">
            <v>23.36</v>
          </cell>
          <cell r="E7541">
            <v>15.94</v>
          </cell>
        </row>
        <row r="7542">
          <cell r="A7542" t="str">
            <v>89952</v>
          </cell>
          <cell r="B7542" t="str">
            <v>ESCAVAÇÃO VERTICAL A CÉU ABERTO, INCLUINDO CARGA, DESCARGA E TRANSPORTE, EM SOLO DE 1ª CATEGORIA COM ESCAVADEIRA HIDRÁULICA (CAÇAMBA: 1,2 M³</v>
          </cell>
          <cell r="C7542" t="str">
            <v>M3</v>
          </cell>
          <cell r="D7542">
            <v>17.440000000000001</v>
          </cell>
          <cell r="E7542">
            <v>11.9</v>
          </cell>
        </row>
        <row r="7543">
          <cell r="A7543" t="str">
            <v>89953</v>
          </cell>
          <cell r="B7543" t="str">
            <v>ESCAVAÇÃO VERTICAL A CÉU ABERTO, INCLUINDO CARGA, DESCARGA E TRANSPORTE, EM SOLO DE 1ª CATEGORIA COM ESCAVADEIRA HIDRÁULICA (CAÇAMBA: 1,2 M³/ 155 HP), FROTA DE 12 CAMINHÕES BASCULANTES DE 18 M³, DMT DE 10 KM EVELOCIDADE MÉDIA 22 KM/H. AF_12/2013</v>
          </cell>
          <cell r="C7543" t="str">
            <v>M3</v>
          </cell>
          <cell r="D7543">
            <v>27.38</v>
          </cell>
          <cell r="E7543">
            <v>18.68</v>
          </cell>
        </row>
        <row r="7544">
          <cell r="A7544" t="str">
            <v>89954</v>
          </cell>
          <cell r="B7544" t="str">
            <v>ESCAVAÇÃO VERTICAL A CÉU ABERTO, INCLUINDO CARGA, DESCARGA E TRANSPORTE, EM SOLO DE 1ª CATEGORIA COM ESCAVADEIRA HIDRÁULICA (CAÇAMBA: 1,2 M³/ 155 HP), FROTA DE 8 CAMINHÕES BASCULANTES DE 18 M³, DMT DE 10 KM EVELOCIDADE MÉDIA 35 KM/H. AF_12/2013</v>
          </cell>
          <cell r="C7544" t="str">
            <v>M3</v>
          </cell>
          <cell r="D7544">
            <v>19.739999999999998</v>
          </cell>
          <cell r="E7544">
            <v>13.47</v>
          </cell>
        </row>
        <row r="7545">
          <cell r="A7545" t="str">
            <v>89955</v>
          </cell>
          <cell r="B7545" t="str">
            <v>ESCAVAÇÃO VERTICAL A CÉU ABERTO, INCLUINDO CARGA, DESCARGA E TRANSPORTE, EM SOLO DE 1ª CATEGORIA COM ESCAVADEIRA HIDRÁULICA (CAÇAMBA: 1,2 M³/ 155 HP), FROTA DE 15 CAMINHÕES BASCULANTES DE 18 M³, DMT DE 15 KM EVELOCIDADE MÉDIA 24 KM/H. AF_12/2013</v>
          </cell>
          <cell r="C7545" t="str">
            <v>M3</v>
          </cell>
          <cell r="D7545">
            <v>34.270000000000003</v>
          </cell>
          <cell r="E7545">
            <v>23.38</v>
          </cell>
        </row>
        <row r="7546">
          <cell r="A7546" t="str">
            <v>89956</v>
          </cell>
          <cell r="B7546" t="str">
            <v>ESCAVAÇÃO VERTICAL A CÉU ABERTO, INCLUINDO CARGA, DESCARGA E TRANSPORTE, EM SOLO DE 1ª CATEGORIA COM ESCAVADEIRA HIDRÁULICA (CAÇAMBA: 1,2 M³/ 155 HP), FROTA DE 9 CAMINHÕES BASCULANTES DE 18 M³, DMT DE 15 KM EVELOCIDADE MÉDIA 45 KM/H. AF_12/2013</v>
          </cell>
          <cell r="C7546" t="str">
            <v>M3</v>
          </cell>
          <cell r="D7546">
            <v>21.8</v>
          </cell>
          <cell r="E7546">
            <v>14.87</v>
          </cell>
        </row>
        <row r="7547">
          <cell r="A7547" t="str">
            <v>89958</v>
          </cell>
          <cell r="B7547" t="str">
            <v>ESCAVAÇÃO VERTICAL A CÉU ABERTO, INCLUINDO CARGA, DESCARGA E TRANSPORTE, EM SOLO DE 1ª CATEGORIA COM ESCAVADEIRA HIDRÁULICA (CAÇAMBA: 1,2 M³/ 155 HP), FROTA DE 19 CAMINHÕES BASCULANTES DE 18 M³, DMT DE 20 KM EVELOCIDADE MÉDIA 24 KM/H. AF_12/2013</v>
          </cell>
          <cell r="C7547" t="str">
            <v>M3</v>
          </cell>
          <cell r="D7547">
            <v>42.99</v>
          </cell>
          <cell r="E7547">
            <v>29.33</v>
          </cell>
        </row>
        <row r="7548">
          <cell r="A7548" t="str">
            <v>89960</v>
          </cell>
          <cell r="B7548" t="str">
            <v>ESCAVAÇÃO VERTICAL A CÉU ABERTO, INCLUINDO CARGA, DESCARGA E TRANSPORTE, EM SOLO DE 1ª CATEGORIA COM ESCAVADEIRA HIDRÁULICA (CAÇAMBA: 1,2 M³/ 155 HP), FROTA DE 10 CAMINHÕES BASCULANTES DE 18 M³, DMT DE 25 KM EVELOCIDADE MÉDIA 45 KM/H. AF_11/2014</v>
          </cell>
          <cell r="C7548" t="str">
            <v>M3</v>
          </cell>
          <cell r="D7548">
            <v>31.19</v>
          </cell>
          <cell r="E7548">
            <v>21.28</v>
          </cell>
        </row>
        <row r="7549">
          <cell r="A7549" t="str">
            <v>89961</v>
          </cell>
          <cell r="B7549" t="str">
            <v>ESCAVAÇÃO VERTICAL A CÉU ABERTO, INCLUINDO CARGA, DESCARGA E TRANSPORTE, EM SOLO DE 1ª CATEGORIA COM ESCAVADEIRA HIDRÁULICA (CAÇAMBA: 1,2 M³</v>
          </cell>
          <cell r="C7549" t="str">
            <v>M3</v>
          </cell>
          <cell r="D7549">
            <v>36</v>
          </cell>
          <cell r="E7549">
            <v>24.56</v>
          </cell>
        </row>
        <row r="7550">
          <cell r="A7550" t="str">
            <v>89962</v>
          </cell>
          <cell r="B7550" t="str">
            <v>ESCAVAÇÃO VERTICAL A CÉU ABERTO, INCLUINDO CARGA, DESCARGA E TRANSPORTE, EM SOLO DE 1ª CATEGORIA COM ESCAVADEIRA HIDRÁULICA (CAÇAMBA: 1,2 M³/ 155 HP), FROTA DE 15 CAMINHÕES BASCULANTES DE 18 M³, DMT DE 30 KM EVELOCIDADE MÉDIA 45 KM/H. AF_12/2013</v>
          </cell>
          <cell r="C7550" t="str">
            <v>M3</v>
          </cell>
          <cell r="D7550">
            <v>35.49</v>
          </cell>
          <cell r="E7550">
            <v>24.21</v>
          </cell>
        </row>
        <row r="7551">
          <cell r="A7551" t="str">
            <v>89963</v>
          </cell>
          <cell r="B7551" t="str">
            <v>ESCAVAÇÃO VERTICAL A CÉU ABERTO, INCLUINDO CARGA, DESCARGA E TRANSPORTE, EM SOLO DE 1ª CATEGORIA COM ESCAVADEIRA HIDRÁULICA (CAÇAMBA: 1,2 M³/ 155 HP), FROTA DE 10 CAMINHÕES BASCULANTES DE 18 M³, DMT DE 35 KM EVELOCIDADE MÉDIA 45 KM/H. AF_11/2014</v>
          </cell>
          <cell r="C7551" t="str">
            <v>M3</v>
          </cell>
          <cell r="D7551">
            <v>40.81</v>
          </cell>
          <cell r="E7551">
            <v>27.84</v>
          </cell>
        </row>
        <row r="7552">
          <cell r="A7552" t="str">
            <v>89964</v>
          </cell>
          <cell r="B7552" t="str">
            <v>ESCAVAÇÃO VERTICAL A CÉU ABERTO, INCLUINDO CARGA, DESCARGA E TRANSPORTE, EM SOLO DE 1ª CATEGORIA COM ESCAVADEIRA HIDRÁULICA (CAÇAMBA: 1,2 M³/ 155 HP), FROTA DE 10 CAMINHÕES BASCULANTES DE 18 M³, DMT DE 40 KM EVELOCIDADE MÉDIA 45 KM/H. AF_12/2013</v>
          </cell>
          <cell r="C7552" t="str">
            <v>M3</v>
          </cell>
          <cell r="D7552">
            <v>45.63</v>
          </cell>
          <cell r="E7552">
            <v>31.13</v>
          </cell>
        </row>
        <row r="7553">
          <cell r="A7553" t="str">
            <v>89965</v>
          </cell>
          <cell r="B7553" t="str">
            <v>ESCAVAÇÃO VERTICAL A CÉU ABERTO, INCLUINDO CARGA, DESCARGA E TRANSPORTE, EM SOLO DE 1ª CATEGORIA COM ESCAVADEIRA HIDRÁULICA (CAÇAMBA: 1,2 M³/ 155 HP), FROTA DE 15 CAMINHÕES BASCULANTES DE 18 M³, DMT DE 40 KM EVELOCIDADE MÉDIA 45 KM/H. AF_12/2013</v>
          </cell>
          <cell r="C7553" t="str">
            <v>M3</v>
          </cell>
          <cell r="D7553">
            <v>44.99</v>
          </cell>
          <cell r="E7553">
            <v>30.69</v>
          </cell>
        </row>
        <row r="7554">
          <cell r="A7554" t="str">
            <v>89966</v>
          </cell>
          <cell r="B7554" t="str">
            <v>ESCAVAÇÃO VERTICAL A CÉU ABERTO, INCLUINDO CARGA, DESCARGA E TRANSPORTE, EM SOLO DE 1ª CATEGORIA COM ESCAVADEIRA HIDRÁULICA (CAÇAMBA: 1,2 M³/ 155 HP), FROTA DE 10 CAMINHÕES BASCULANTES DE 18 M³, DMT DE 45 KM EVELOCIDADE MÉDIA 45 KM/H. AF_11/2014</v>
          </cell>
          <cell r="C7554" t="str">
            <v>M3</v>
          </cell>
          <cell r="D7554">
            <v>50.41</v>
          </cell>
          <cell r="E7554">
            <v>34.39</v>
          </cell>
        </row>
        <row r="7555">
          <cell r="A7555" t="str">
            <v>89967</v>
          </cell>
          <cell r="B7555" t="str">
            <v>ESCAVAÇÃO VERTICAL A CÉU ABERTO, INCLUINDO CARGA, DESCARGA E TRANSPORTE, EM SOLO DE 1ª CATEGORIA COM ESCAVADEIRA HIDRÁULICA (CAÇAMBA: 1,2 M³/ 155 HP), FROTA DE 10 CAMINHÕES BASCULANTES DE 18 M³, DMT DE 50 KM EVELOCIDADE MÉDIA 45 KM/H. AF_12/2013</v>
          </cell>
          <cell r="C7555" t="str">
            <v>M3</v>
          </cell>
          <cell r="D7555">
            <v>55.26</v>
          </cell>
          <cell r="E7555">
            <v>37.700000000000003</v>
          </cell>
        </row>
        <row r="7556">
          <cell r="A7556" t="str">
            <v>89968</v>
          </cell>
          <cell r="B7556" t="str">
            <v>ESCAVAÇÃO VERTICAL A CÉU ABERTO, INCLUINDO CARGA, DESCARGA E TRANSPORTE, EM SOLO DE 1ª CATEGORIA COM ESCAVADEIRA HIDRÁULICA (CAÇAMBA: 1,2 M³</v>
          </cell>
          <cell r="C7556" t="str">
            <v>M3</v>
          </cell>
          <cell r="D7556">
            <v>54.48</v>
          </cell>
          <cell r="E7556">
            <v>37.17</v>
          </cell>
        </row>
        <row r="7557">
          <cell r="A7557" t="str">
            <v>3061</v>
          </cell>
          <cell r="B7557" t="str">
            <v>ESCAVACAO MEC VALA N ESCOR MAT 1A CAT C/RETROESCAV ATE 1,50MEXCL ESGOTAMENTO</v>
          </cell>
          <cell r="C7557" t="str">
            <v>M3</v>
          </cell>
          <cell r="D7557">
            <v>7.72</v>
          </cell>
          <cell r="E7557">
            <v>5.27</v>
          </cell>
        </row>
        <row r="7558">
          <cell r="A7558" t="str">
            <v>72915</v>
          </cell>
          <cell r="B7558" t="str">
            <v>ESCAVACAO MECANICA DE VALA EM MATERIAL DE 2A. CATEGORIA ATE 2 M DE PROFUNDIDADE COM UTILIZACAO DE ESCAVADEIRA HIDRAULICA</v>
          </cell>
          <cell r="C7558" t="str">
            <v>M3</v>
          </cell>
          <cell r="D7558">
            <v>14.5</v>
          </cell>
          <cell r="E7558">
            <v>9.89</v>
          </cell>
        </row>
        <row r="7559">
          <cell r="A7559" t="str">
            <v>72917</v>
          </cell>
          <cell r="B7559" t="str">
            <v>ESCAVACAO MECANICA DE VALA EM MATERIAL 2A. CATEGORIA DE 2,01 ATE 4,00M DE PROFUNDIDADE COM UTILIZACAO DE ESCAVADEIRA HIDRAULICA</v>
          </cell>
          <cell r="C7559" t="str">
            <v>M3</v>
          </cell>
          <cell r="D7559">
            <v>16.55</v>
          </cell>
          <cell r="E7559">
            <v>11.29</v>
          </cell>
        </row>
        <row r="7560">
          <cell r="A7560" t="str">
            <v>72918</v>
          </cell>
          <cell r="B7560" t="str">
            <v>ESCAVACAO MECANICA DE VALA EM MATERIAL 2A. CATEGORIA DE 4,01 ATE 6,00M DE PROFUNDIDADE COM UTILIZACAO DE ESCAVADEIRA HIDRAULICA</v>
          </cell>
          <cell r="C7560" t="str">
            <v>M3</v>
          </cell>
          <cell r="D7560">
            <v>19.32</v>
          </cell>
          <cell r="E7560">
            <v>13.18</v>
          </cell>
        </row>
        <row r="7561">
          <cell r="A7561" t="str">
            <v>73574</v>
          </cell>
          <cell r="B7561" t="str">
            <v>ESCAV.MEC. VALA N ESCOR DE 4,5 A 6M(ESCAV HIDRAUL 0,78M3)MAT1ACAT EXCLESGOTAMENTO.</v>
          </cell>
          <cell r="C7561" t="str">
            <v>M3</v>
          </cell>
          <cell r="D7561">
            <v>9.3800000000000008</v>
          </cell>
          <cell r="E7561">
            <v>6.4</v>
          </cell>
        </row>
        <row r="7562">
          <cell r="A7562" t="str">
            <v>73575</v>
          </cell>
          <cell r="B7562" t="str">
            <v>ESCAV MEC VALA N ESCOR DE 3 A 4,5M(ESCAV HIDRAUL O,78M3)MAT 1A CAT EXCL ESGOTAMENTO.</v>
          </cell>
          <cell r="C7562" t="str">
            <v>M3</v>
          </cell>
          <cell r="D7562">
            <v>7.67</v>
          </cell>
          <cell r="E7562">
            <v>5.23</v>
          </cell>
        </row>
        <row r="7563">
          <cell r="A7563" t="str">
            <v>73576</v>
          </cell>
          <cell r="B7563" t="str">
            <v>ESCAV MEC VALA N ESCOR DE1,5 A 3M(ESCAV HIDRAUL 0,78M3)MAT 1A CAT EXCLESGOTAMENTOO.</v>
          </cell>
          <cell r="C7563" t="str">
            <v>M3</v>
          </cell>
          <cell r="D7563">
            <v>6.11</v>
          </cell>
          <cell r="E7563">
            <v>4.17</v>
          </cell>
        </row>
        <row r="7564">
          <cell r="A7564" t="str">
            <v>73577</v>
          </cell>
          <cell r="B7564" t="str">
            <v>ESCAV MEC VALA N ESCOR DE 4,5 A 6M PROF (C/ESCAV HIDR 0,78M3) MAT 1A CAT C/REDUTOR(C/PEDRAS/INST PREDIAIS/OUTROS REDUTORES PRODUT  OU CAVASFUND) EXCL ESGOTAMENTO</v>
          </cell>
          <cell r="C7564" t="str">
            <v>M3</v>
          </cell>
          <cell r="D7564">
            <v>22.95</v>
          </cell>
          <cell r="E7564">
            <v>15.66</v>
          </cell>
        </row>
        <row r="7565">
          <cell r="A7565" t="str">
            <v>73578</v>
          </cell>
          <cell r="B7565" t="str">
            <v>ESCAV MEC VALA N ESCOR DE 3 A 4,5M PROF(C/ESCAV HIDR0,78M3) MAT 1A CATC/ REDUTOR(C/PEDRAS/INST PREDIAIS/OUTROS REDUT PRODUT. OU CAVAS FUND)EXCL ESGOTAMENTO</v>
          </cell>
          <cell r="C7565" t="str">
            <v>M3</v>
          </cell>
          <cell r="D7565">
            <v>18.440000000000001</v>
          </cell>
          <cell r="E7565">
            <v>12.58</v>
          </cell>
        </row>
        <row r="7566">
          <cell r="A7566" t="str">
            <v>73579</v>
          </cell>
          <cell r="B7566" t="str">
            <v>ESCAV MEC VALA N ESCOR DE 1,5 A 3M PROF(C/ESCAV HIDRAUL 0,78M3) MAT 1ACAT C/REDUTOR(C/PEDRAS/INST PREDIAIS/OUTROS REDUT PRODUT. OU CAVAS FUND) EXCL ESGOTAMENTO.</v>
          </cell>
          <cell r="C7566" t="str">
            <v>M3</v>
          </cell>
          <cell r="D7566">
            <v>15.96</v>
          </cell>
          <cell r="E7566">
            <v>10.89</v>
          </cell>
        </row>
        <row r="7567">
          <cell r="A7567" t="str">
            <v>73580</v>
          </cell>
          <cell r="B7567" t="str">
            <v>ESCAV MEC.VALA N ESCORADA(C/ESCAV HIDRAUL 0,78M3) ATE 1,5M PROF MAT 1AC/REDUTOR(C/PEDRAS/INST PREDIAIS/OUTROS REDUT PRODUT OU CAVAS FUND) E</v>
          </cell>
          <cell r="C7567" t="str">
            <v>M3</v>
          </cell>
          <cell r="D7567">
            <v>13.91</v>
          </cell>
          <cell r="E7567">
            <v>9.49</v>
          </cell>
        </row>
        <row r="7568">
          <cell r="A7568" t="str">
            <v>73962/004</v>
          </cell>
          <cell r="B7568" t="str">
            <v>ESCAVACAO DE VALA NAO ESCORADA  EM  MATERIAL DE 1A CATEGORIA COM PROFUNDIDADE DE 1,5 ATE 3M  COM RETROESCAVADEIRA 75HP, SEM  ESGOTAMENTO</v>
          </cell>
          <cell r="C7568" t="str">
            <v>M3</v>
          </cell>
          <cell r="D7568">
            <v>9.35</v>
          </cell>
          <cell r="E7568">
            <v>6.38</v>
          </cell>
        </row>
        <row r="7569">
          <cell r="A7569" t="str">
            <v>73962/013</v>
          </cell>
          <cell r="B7569" t="str">
            <v>ESCAVACAO DE VALA NAO ESCORADA EM MATERIAL 1A CATEGORIA , PROFUNDIDADEATE 1,5 M COM ESCAVADEIRA HIDRAULICA 105 HP(CAPACIDADE DE 0,78M3), SEM ESGOTAMENTO</v>
          </cell>
          <cell r="C7569" t="str">
            <v>M3</v>
          </cell>
          <cell r="D7569">
            <v>5.39</v>
          </cell>
          <cell r="E7569">
            <v>3.68</v>
          </cell>
        </row>
        <row r="7570">
          <cell r="A7570" t="str">
            <v>73965/001</v>
          </cell>
          <cell r="B7570" t="str">
            <v>ESCAVAÇÃO MANUAL DE VALA, A FRIO,  EM MATERIAL DE 2A CATEGORIA (MOLEDOOU ROCHA DECOMPOSTA) ATÉ 1,50M</v>
          </cell>
          <cell r="C7570" t="str">
            <v>M3</v>
          </cell>
          <cell r="D7570">
            <v>110.87</v>
          </cell>
          <cell r="E7570">
            <v>75.64</v>
          </cell>
        </row>
        <row r="7571">
          <cell r="A7571" t="str">
            <v>73965/002</v>
          </cell>
          <cell r="B7571" t="str">
            <v>ESCAVAÇÃO MANUAL DE VALA, A FRIO, EM MATERIAL DE 2A CATEGORIA (MOLEDOOU ROCHA DECOMPOSTA), DE 3 ATÉ 4,5M, EXCLUINDO ESGOTAMENTO E ESCORAMENTO.</v>
          </cell>
          <cell r="C7571" t="str">
            <v>M3</v>
          </cell>
          <cell r="D7571">
            <v>162.62</v>
          </cell>
          <cell r="E7571">
            <v>110.94</v>
          </cell>
        </row>
        <row r="7572">
          <cell r="A7572" t="str">
            <v>73965/003</v>
          </cell>
          <cell r="B7572" t="str">
            <v>ESCAVAÇÃO MANUAL DE VALA, A FRIO, EM MATERIAL DE 2A CATEGORIA (MOLEDOOU ROCHA DECOMPOSTA), DE 4,5 ATÉ 6M, EXCLUINDO ESGOTAMENTO E ESCORAMENTO.</v>
          </cell>
          <cell r="C7572" t="str">
            <v>M3</v>
          </cell>
          <cell r="D7572">
            <v>192.2</v>
          </cell>
          <cell r="E7572">
            <v>131.12</v>
          </cell>
        </row>
        <row r="7573">
          <cell r="A7573" t="str">
            <v>73965/004</v>
          </cell>
          <cell r="B7573" t="str">
            <v>ESCAVACAO MANUAL DE VALA EM ARGILA OU PEDRA SOLTA DO TAMANHO MEDIO DEPEDRA DE MAO, ATE 1,5M, EXCLUINDO ESGOTAMENTO/ESCORAMENTO.</v>
          </cell>
          <cell r="C7573" t="str">
            <v>M3</v>
          </cell>
          <cell r="D7573">
            <v>70.959999999999994</v>
          </cell>
          <cell r="E7573">
            <v>48.41</v>
          </cell>
        </row>
        <row r="7574">
          <cell r="A7574" t="str">
            <v>73965/005</v>
          </cell>
          <cell r="B7574" t="str">
            <v>ESCAVACAO MANUAL DE VALA EM ARGILA OU PEDRA SOLTA DO TAMANHO MEDIO DEPEDRA DE MAO, DE 1,5 ATE 3M, EXCLUINDO ESGOTAMENTO/ESCORAMENTO.</v>
          </cell>
          <cell r="C7574" t="str">
            <v>M3</v>
          </cell>
          <cell r="D7574">
            <v>82.79</v>
          </cell>
          <cell r="E7574">
            <v>56.48</v>
          </cell>
        </row>
        <row r="7575">
          <cell r="A7575" t="str">
            <v>73965/006</v>
          </cell>
          <cell r="B7575" t="str">
            <v>ESCAVACAO MANUAL DE VALA EM ARGILA OU PEDRA SOLTA DO TAMANHO MEDIO DEPEDRA DE MAO, DE 3 ATE 4,5M, EXCLUINDO ESGOTAMENTO/ESCORAMENTO</v>
          </cell>
          <cell r="C7575" t="str">
            <v>M3</v>
          </cell>
          <cell r="D7575">
            <v>133.05000000000001</v>
          </cell>
          <cell r="E7575">
            <v>90.77</v>
          </cell>
        </row>
        <row r="7576">
          <cell r="A7576" t="str">
            <v>73965/007</v>
          </cell>
          <cell r="B7576" t="str">
            <v>ESCAVACAO MANUAL DE VALA EM ARGILA OU PEDRA SOLTA DO TAMANHO MEDIO DEPEDRA DE MAO, DE 4,5 ATE 6M, EXCLUINDO ESGOTAMENTO/ESCORAMENTO.</v>
          </cell>
          <cell r="C7576" t="str">
            <v>M3</v>
          </cell>
          <cell r="D7576">
            <v>162.62</v>
          </cell>
          <cell r="E7576">
            <v>110.94</v>
          </cell>
        </row>
        <row r="7577">
          <cell r="A7577" t="str">
            <v>73965/008</v>
          </cell>
          <cell r="B7577" t="str">
            <v>ESCAVACAO MANUAL DE VALA EM LODO, ATE 1,5M, EXCLUINDO ESGOTAMENTO/ESCORAMENTO</v>
          </cell>
          <cell r="C7577" t="str">
            <v>M3</v>
          </cell>
          <cell r="D7577">
            <v>81.31</v>
          </cell>
          <cell r="E7577">
            <v>55.47</v>
          </cell>
        </row>
        <row r="7578">
          <cell r="A7578" t="str">
            <v>73965/009</v>
          </cell>
          <cell r="B7578" t="str">
            <v>ESCAVACAO MANUAL DE VALA EM LODO, DE 1,5 ATE 3M, EXCLUINDO ESGOTAMENTO/ESCORAMENTO.</v>
          </cell>
          <cell r="C7578" t="str">
            <v>M3</v>
          </cell>
          <cell r="D7578">
            <v>147.84</v>
          </cell>
          <cell r="E7578">
            <v>100.86</v>
          </cell>
        </row>
        <row r="7579">
          <cell r="A7579" t="str">
            <v>73965/010</v>
          </cell>
          <cell r="B7579" t="str">
            <v>ESCAVACAO MANUAL DE VALA EM  MATERIAL DE 1A CATEGORIA ATE 1,5M EXCLUINDO ESGOTAMENTO / ESCORAMENTO</v>
          </cell>
          <cell r="C7579" t="str">
            <v>M3</v>
          </cell>
          <cell r="D7579">
            <v>51.74</v>
          </cell>
          <cell r="E7579">
            <v>35.299999999999997</v>
          </cell>
        </row>
        <row r="7580">
          <cell r="A7580" t="str">
            <v>73965/011</v>
          </cell>
          <cell r="B7580" t="str">
            <v>ESCAVACAO MANUAL DE VALA EM  MATERIAL DE 1A CATEGORIA  DE 1,5 ATE 3M EXCLUINDO ESGOTAMENTO / ESCORAMENTO</v>
          </cell>
          <cell r="C7580" t="str">
            <v>M3</v>
          </cell>
          <cell r="D7580">
            <v>66.52</v>
          </cell>
          <cell r="E7580">
            <v>45.38</v>
          </cell>
        </row>
        <row r="7581">
          <cell r="A7581" t="str">
            <v>73965/012</v>
          </cell>
          <cell r="B7581" t="str">
            <v>ESCAVACAO MANUAL DE VALA EM  MATERIAL DE 1A CATEGORIA  DE 3 ATE 4,5M EXCLUINDO ESGOTAMENTO / ESCORAMENTO</v>
          </cell>
          <cell r="C7581" t="str">
            <v>M3</v>
          </cell>
          <cell r="D7581">
            <v>88.7</v>
          </cell>
          <cell r="E7581">
            <v>60.51</v>
          </cell>
        </row>
        <row r="7582">
          <cell r="A7582" t="str">
            <v>76443/001</v>
          </cell>
          <cell r="B7582" t="str">
            <v>ESCAVACAO MANUAL VALA/CAVA MAT 1A CAT ATE 1,5M EXCL ESG/ESCOR EM BECO(LARG ATE 2M) IMPOSSIBILITANDO ENTRADA DE CAMINHAO OU EQUIPAMENTO MOTORIZADO P/RETIRADA MATERIAL</v>
          </cell>
          <cell r="C7582" t="str">
            <v>M3</v>
          </cell>
          <cell r="D7582">
            <v>62.09</v>
          </cell>
          <cell r="E7582">
            <v>42.36</v>
          </cell>
        </row>
        <row r="7583">
          <cell r="A7583" t="str">
            <v>76443/002</v>
          </cell>
          <cell r="B7583" t="str">
            <v>ESCAVACAO MANUAL VALA/CAVA MAT 1A CAT DE 1,5 A 3M EXCL ESG/ESCOR EM BECO (LARG ATE 2M) IMPOSSIBILITANDO ENTRADA DE CAMINHAO OU EQUIPAMENTO MOTORIZADO P/RETIRADA DO MATERIAL</v>
          </cell>
          <cell r="C7583" t="str">
            <v>M3</v>
          </cell>
          <cell r="D7583">
            <v>79.83</v>
          </cell>
          <cell r="E7583">
            <v>54.46</v>
          </cell>
        </row>
        <row r="7584">
          <cell r="A7584" t="str">
            <v>76443/003</v>
          </cell>
          <cell r="B7584" t="str">
            <v>ESCAVACAO MANUAL VALA/CAVA MAT 1A CAT DE 3,0 A 4,5M EXCL ESG/ESCOR EMBECO (LARG ATE 2M) IMPOSSIBILITANDO ENTRADA DE CAMINHAO OU EQUIPAMENTOMOTORIZADO P/RETIRADA DO MATERIAL</v>
          </cell>
          <cell r="C7584" t="str">
            <v>M3</v>
          </cell>
          <cell r="D7584">
            <v>106.45</v>
          </cell>
          <cell r="E7584">
            <v>72.62</v>
          </cell>
        </row>
        <row r="7585">
          <cell r="A7585" t="str">
            <v>76443/004</v>
          </cell>
          <cell r="B7585" t="str">
            <v>ESCAVACAO MANUAL VALA/CAVA EM LODO/LAMA ATE 1,5M EXCL ESG/ESCOR EM BECO (LARG ATE 2M) EM FAVELAS</v>
          </cell>
          <cell r="C7585" t="str">
            <v>M3</v>
          </cell>
          <cell r="D7585">
            <v>93.58</v>
          </cell>
          <cell r="E7585">
            <v>63.84</v>
          </cell>
        </row>
        <row r="7586">
          <cell r="A7586" t="str">
            <v>76443/005</v>
          </cell>
          <cell r="B7586" t="str">
            <v>ESCAVACAO MANUAL VALA/CAVA EM LODO/LAMA DE 1,5M A 3,0M EXCL ESG/ESCOREM BECO (LARG ATE 2M) EM FAVELAS</v>
          </cell>
          <cell r="C7586" t="str">
            <v>M3</v>
          </cell>
          <cell r="D7586">
            <v>170.02</v>
          </cell>
          <cell r="E7586">
            <v>115.99</v>
          </cell>
        </row>
        <row r="7587">
          <cell r="A7587" t="str">
            <v>79506/001</v>
          </cell>
          <cell r="B7587" t="str">
            <v>ESCAVAÇÃO MANUAL DE VALA/CAVA, A FRIO, EM MATERIAL DE 2A CATEGORIA, MOLEDO OU ROCHA DECOMPOSTA, ENTRE 1,5 E 3M DE PROFUNDIDADE</v>
          </cell>
          <cell r="C7587" t="str">
            <v>M3</v>
          </cell>
          <cell r="D7587">
            <v>140.44</v>
          </cell>
          <cell r="E7587">
            <v>95.81</v>
          </cell>
        </row>
        <row r="7588">
          <cell r="A7588" t="str">
            <v>79506/002</v>
          </cell>
          <cell r="B7588" t="str">
            <v>ESCAVAÇÃO MANUAL DE VALA/CAVA EM LODO, ENTRE 3 E 4,5M DE PROFUNDIDADE</v>
          </cell>
          <cell r="C7588" t="str">
            <v>M3</v>
          </cell>
          <cell r="D7588">
            <v>221.76</v>
          </cell>
          <cell r="E7588">
            <v>151.29</v>
          </cell>
        </row>
        <row r="7589">
          <cell r="A7589" t="str">
            <v>79507/005</v>
          </cell>
          <cell r="B7589" t="str">
            <v>ESCAVACAO MANUAL VALA ATE 1M SOLO MOLE</v>
          </cell>
          <cell r="C7589" t="str">
            <v>M3</v>
          </cell>
          <cell r="D7589">
            <v>19.22</v>
          </cell>
          <cell r="E7589">
            <v>13.11</v>
          </cell>
        </row>
        <row r="7590">
          <cell r="A7590" t="str">
            <v>79507/006</v>
          </cell>
          <cell r="B7590" t="str">
            <v>ESCAVACAO MANUAL VALA ATE 2M EM ROCHA C/EXPLOSIVO</v>
          </cell>
          <cell r="C7590" t="str">
            <v>M3</v>
          </cell>
          <cell r="D7590">
            <v>450.07</v>
          </cell>
          <cell r="E7590">
            <v>307.05</v>
          </cell>
        </row>
        <row r="7591">
          <cell r="A7591" t="str">
            <v>79518/001</v>
          </cell>
          <cell r="B7591" t="str">
            <v>MARROAMENTO EM MATERIAL DE 3A CATEGORIA, ROCHA VIVA PARA REDUÇÃO A PEDRA-DE-MÃO</v>
          </cell>
          <cell r="C7591" t="str">
            <v>M3</v>
          </cell>
          <cell r="D7591">
            <v>35.47</v>
          </cell>
          <cell r="E7591">
            <v>24.2</v>
          </cell>
        </row>
        <row r="7592">
          <cell r="A7592" t="str">
            <v>79518/002</v>
          </cell>
          <cell r="B7592" t="str">
            <v>MARROAMENTO DE MATERIAL DE 2A CATEGORIA, ROCHA DECOMPOSTA PARA REDUÇÃOA PEDRA-DE-MÃO</v>
          </cell>
          <cell r="C7592" t="str">
            <v>M3</v>
          </cell>
          <cell r="D7592">
            <v>31.93</v>
          </cell>
          <cell r="E7592">
            <v>21.78</v>
          </cell>
        </row>
        <row r="7593">
          <cell r="A7593" t="str">
            <v>83339</v>
          </cell>
          <cell r="B7593" t="str">
            <v>ESCAVACAO MANUAL DE VALAS (SOLO COM AGUA), PROFUNDIDADE ATE 1,50 M.</v>
          </cell>
          <cell r="C7593" t="str">
            <v>M3</v>
          </cell>
          <cell r="D7593">
            <v>55.44</v>
          </cell>
          <cell r="E7593">
            <v>37.82</v>
          </cell>
        </row>
        <row r="7594">
          <cell r="A7594" t="str">
            <v>83340</v>
          </cell>
          <cell r="B7594" t="str">
            <v>ESCAVACAO MANUAL DE VALAS (SOLO COM AGUA), PROFUNDIDADE MAIOR QUE 1,50M ATE 3,00 M</v>
          </cell>
          <cell r="C7594" t="str">
            <v>M3</v>
          </cell>
          <cell r="D7594">
            <v>73.92</v>
          </cell>
          <cell r="E7594">
            <v>50.43</v>
          </cell>
        </row>
        <row r="7595">
          <cell r="A7595" t="str">
            <v>83341</v>
          </cell>
          <cell r="B7595" t="str">
            <v>ESCAVACAO MECANICA DE VALAS (SOLO COM AGUA), PROFUNDIDADE ATE 1,50 M</v>
          </cell>
          <cell r="C7595" t="str">
            <v>M3</v>
          </cell>
          <cell r="D7595">
            <v>15.35</v>
          </cell>
          <cell r="E7595">
            <v>10.47</v>
          </cell>
        </row>
        <row r="7596">
          <cell r="A7596" t="str">
            <v>83342</v>
          </cell>
          <cell r="B7596" t="str">
            <v>ESCAVACAO MECANICA DE VALAS (SOLO COM AGUA), PROFUNDIDADE MAIOR QUE 1,50 M ATE 4,00 M</v>
          </cell>
          <cell r="C7596" t="str">
            <v>M3</v>
          </cell>
          <cell r="D7596">
            <v>12</v>
          </cell>
          <cell r="E7596">
            <v>8.19</v>
          </cell>
        </row>
        <row r="7597">
          <cell r="A7597" t="str">
            <v>83343</v>
          </cell>
          <cell r="B7597" t="str">
            <v>ESCAVACAO MECANICA DE VALAS (SOLO COM AGUA), PROFUNDIDADE MAIOR QUE 4,00 M ATE 6,00 M.</v>
          </cell>
          <cell r="C7597" t="str">
            <v>M3</v>
          </cell>
          <cell r="D7597">
            <v>18</v>
          </cell>
          <cell r="E7597">
            <v>12.28</v>
          </cell>
        </row>
        <row r="7598">
          <cell r="A7598" t="str">
            <v>90082</v>
          </cell>
          <cell r="B7598" t="str">
            <v>ESCAVAÇÃO MECANIZADA DE VALA COM PROFUNDIDADE ATÉ 1,5 M, COM ESCAVADEIRA HIDRÁULICA (CAPACIDADE DA CAÇAMBA: 0,8 M3 / POTÊNCIA: 111 HP), LARGURA DE 1,5 M A 2,5 M, EM SOLO DE 1A CATEGORIA, EM VIAS URBANAS. AF_01/2015</v>
          </cell>
          <cell r="C7598" t="str">
            <v>M3</v>
          </cell>
          <cell r="D7598">
            <v>18.22</v>
          </cell>
          <cell r="E7598">
            <v>12.43</v>
          </cell>
        </row>
        <row r="7599">
          <cell r="A7599" t="str">
            <v>90084</v>
          </cell>
          <cell r="B7599" t="str">
            <v>ESCAVAÇÃO MECANIZADA DE VALA COM PROFUNDIDADE MAIOR QUE 1,5 M ATÉ 3,0M, COM ESCAVADEIRA HIDRÁULICA (CAPACIDADE DA CAÇAMBA: 0,8 M3 / POTÊNCIA: 111 HP), LARGURA ATÉ 1,5 M, EM SOLO DE 1A CATEGORIA, EM VIAS URBANAS. AF_01/2015</v>
          </cell>
          <cell r="C7599" t="str">
            <v>M3</v>
          </cell>
          <cell r="D7599">
            <v>16.02</v>
          </cell>
          <cell r="E7599">
            <v>10.93</v>
          </cell>
        </row>
        <row r="7600">
          <cell r="A7600" t="str">
            <v>90085</v>
          </cell>
          <cell r="B7600" t="str">
            <v>ESCAVAÇÃO MECANIZADA DE VALA COM PROFUNDIDADE MAIOR QUE 1,5 ATÉ 3,0 M,COM ESCAVADEIRA HIDRÁULICA (CAPACIDADE DA CAÇAMBA: 0,8 M3 / POTÊNCIA:111 HP), LARGURA DE 1,5 M A 2,5 M, EM SOLO DE 1A CATEGORIA, EM VIAS URBANAS. AF_01/2015</v>
          </cell>
          <cell r="C7600" t="str">
            <v>M3</v>
          </cell>
          <cell r="D7600">
            <v>11.51</v>
          </cell>
          <cell r="E7600">
            <v>7.85</v>
          </cell>
        </row>
        <row r="7601">
          <cell r="A7601" t="str">
            <v>90086</v>
          </cell>
          <cell r="B7601" t="str">
            <v>ESCAVAÇÃO MECANIZADA DE VALA COM PROFUNDIDADE MAIOR QUE 3,0 ATÉ 4,5 M,COM ESCAVADEIRA HIDRÁULICA (CAPACIDADE DA CAÇAMBA: 0,8 M3 / POTÊNCIA:111 HP), LARGURA MENOR QUE 1,5 M, EM SOLO DE 1A CATEGORIA, EM VIAS URBANAS. AF_01/2015</v>
          </cell>
          <cell r="C7601" t="str">
            <v>M3</v>
          </cell>
          <cell r="D7601">
            <v>12.37</v>
          </cell>
          <cell r="E7601">
            <v>8.44</v>
          </cell>
        </row>
        <row r="7602">
          <cell r="A7602" t="str">
            <v>90087</v>
          </cell>
          <cell r="B7602" t="str">
            <v>ESCAVAÇÃO MECANIZADA DE VALA COM PROFUNDIDADE MAIOR QUE 3,0 M ATÉ 4,5M, COM ESCAVADEIRA HIDRÁULICA (CAPACIDADE DA CAÇAMBA: 1,2 M3 / POTÊNCIA: 155 HP), LARGURA DE 1,5 M A 2,5 M, EM SOLO DE 1A CATEGORIA, EM VIASURBANAS. AF_01/2015</v>
          </cell>
          <cell r="C7602" t="str">
            <v>M3</v>
          </cell>
          <cell r="D7602">
            <v>7.17</v>
          </cell>
          <cell r="E7602">
            <v>4.8899999999999997</v>
          </cell>
        </row>
        <row r="7603">
          <cell r="A7603" t="str">
            <v>90088</v>
          </cell>
          <cell r="B7603" t="str">
            <v>ESCAVAÇÃO MECANIZADA DE VALA COM PROFUNDIDADE MAIOR QUE 4,5 M ATÉ 6,0M, COM ESCAVADEIRA HIDRÁULICA (CAPACIDADE DA CAÇAMBA: 1,2 M3 / POTÊNCIA: 155 HP), LARGURA MENOR QUE 1,5 M, EM SOLO DE 1A CATEGORIA, EM VIASURBANAS. AF_01/2015</v>
          </cell>
          <cell r="C7603" t="str">
            <v>M3</v>
          </cell>
          <cell r="D7603">
            <v>8.3000000000000007</v>
          </cell>
          <cell r="E7603">
            <v>5.66</v>
          </cell>
        </row>
        <row r="7604">
          <cell r="A7604" t="str">
            <v>90090</v>
          </cell>
          <cell r="B7604" t="str">
            <v>ESCAVAÇÃO MECANIZADA DE VALA COM PROFUNDIDADE MAIOR QUE 4,5 M ATÉ 6,0M, COM ESCAVADEIRA HIDRÁULICA (CAPACIDADE DA CAÇAMBA: 1,2 M3 / POTÊNCIA: 155 HP), LARGURA DE 1,5 M A 2,5 M, EM SOLO DE 1A CATEGORIA, EM VIASURBANAS. AF_01/2015</v>
          </cell>
          <cell r="C7604" t="str">
            <v>M3</v>
          </cell>
          <cell r="D7604">
            <v>5.88</v>
          </cell>
          <cell r="E7604">
            <v>4.01</v>
          </cell>
        </row>
        <row r="7605">
          <cell r="A7605" t="str">
            <v>90091</v>
          </cell>
          <cell r="B7605" t="str">
            <v>ESCAVAÇÃO MECANIZADA DE VALA COM PROFUNDIDADE ATÉ 1,5 M, COM ESCAVADEIRA HIDRÁULICA (CAPACIDADE DA CAÇAMBA: 0,8 M3 / POTÊNCIA: 111 HP), LARGURA DE 1,5 A 2,5 M, EM SOLO DE 1A CATEGORIA, EM VIAS NÃO URBANAS. AF_01/2015</v>
          </cell>
          <cell r="C7605" t="str">
            <v>M3</v>
          </cell>
          <cell r="D7605">
            <v>7.83</v>
          </cell>
          <cell r="E7605">
            <v>5.34</v>
          </cell>
        </row>
        <row r="7606">
          <cell r="A7606" t="str">
            <v>90092</v>
          </cell>
          <cell r="B7606" t="str">
            <v>ESCAVAÇÃO MECANIZADA DE VALA COM PROFUNDIDADE MAIOR QUE 1,5 E ATÉ 3,0M, COM ESCAVADEIRA HIDRÁULICA (CAPACIDADE DA CAÇAMBA: 0,8 M3 / POTÊNCIA: 111 HP), LARGURA MENOR QUE 1,5 M, EM SOLO DE 1A CATEGORIA, EM VIASNÃO URBANAS. AF_01/2015</v>
          </cell>
          <cell r="C7606" t="str">
            <v>M3</v>
          </cell>
          <cell r="D7606">
            <v>6.95</v>
          </cell>
          <cell r="E7606">
            <v>4.74</v>
          </cell>
        </row>
        <row r="7607">
          <cell r="A7607" t="str">
            <v>90093</v>
          </cell>
          <cell r="B7607" t="str">
            <v>ESCAVAÇÃO MECANIZADA DE VALA COM PROFUNDIDADE MAIOR QUE 1,5 E ATÉ 3,0M, COM ESCAVADEIRA HIDRÁULICA (CAPACIDADE DA CAÇAMBA: 0,8 M3 / POTÊNCIA: 111 HP), LARGURA DE 1,5 A 2,5 M, EM SOLO DE 1A CATEGORIA, EM VIAS NÃO URBANAS. AF_01/2015</v>
          </cell>
          <cell r="C7607" t="str">
            <v>M3</v>
          </cell>
          <cell r="D7607">
            <v>4.87</v>
          </cell>
          <cell r="E7607">
            <v>3.32</v>
          </cell>
        </row>
        <row r="7608">
          <cell r="A7608" t="str">
            <v>90094</v>
          </cell>
          <cell r="B7608" t="str">
            <v>ESCAVAÇÃO MECANIZADA DE VALA COM PROFUNDIDADE MAIOR QUE 3,0 M ATÉ 4,5M, COM ESCAVADEIRA HIDRÁULICA (CAPACIDADE DA CAÇAMBA: 0,8 M3 / POTÊNCIA: 111 HP), LARGURA MENOR QUE 1,5 M, EM SOLO DE 1A CATEGORIA, EM VIASNÃO URBANAS. AF_01/2015</v>
          </cell>
          <cell r="C7608" t="str">
            <v>M3</v>
          </cell>
          <cell r="D7608">
            <v>5.19</v>
          </cell>
          <cell r="E7608">
            <v>3.54</v>
          </cell>
        </row>
        <row r="7609">
          <cell r="A7609" t="str">
            <v>90095</v>
          </cell>
          <cell r="B7609" t="str">
            <v>ESCAVAÇÃO MECANIZADA DE VALA COM PROFUNDIDADE MAIOR QUE 3,0 M ATÉ 4,5M, COM ESCAVADEIRA HIDRÁULICA (CAPACIDADE DA CAÇAMBA: 1,2 M3 / POTÊNCIA: 155 HP), LARGURA DE 1,5 M A 2,5 M, EM SOLO DE 1A CATEGORIA, EM VIASNÃO URBANAS. AF_01/2015</v>
          </cell>
          <cell r="C7609" t="str">
            <v>M3</v>
          </cell>
          <cell r="D7609">
            <v>3.12</v>
          </cell>
          <cell r="E7609">
            <v>2.13</v>
          </cell>
        </row>
        <row r="7610">
          <cell r="A7610" t="str">
            <v>90096</v>
          </cell>
          <cell r="B7610" t="str">
            <v>ESCAVAÇÃO MECANIZADA DE VALA COM PROFUNDIDADE MAIOR QUE 4,5 M ATÉ 6,0M, COM ESCAVADEIRA HIDRÁULICA (CAPACIDADE DA CAÇAMBA: 1,2 M3 / POTÊNCIA: 155 HP), LARGURA MENOR QUE 1,5 M, EM SOLO DE 1A CATEGORIA, EM VIASNÃO URBANAS. AF_01/2015</v>
          </cell>
          <cell r="C7610" t="str">
            <v>M3</v>
          </cell>
          <cell r="D7610">
            <v>3.52</v>
          </cell>
          <cell r="E7610">
            <v>2.4</v>
          </cell>
        </row>
        <row r="7611">
          <cell r="A7611" t="str">
            <v>90098</v>
          </cell>
          <cell r="B7611" t="str">
            <v>ESCAVAÇÃO MECANIZADA DE VALA COM PROFUNDIDADE MAIOR QUE 4,5 M ATÉ 6,0M, COM ESCAVADEIRA HIDRÁULICA (CAPACIDADE DA CAÇAMBA: 1,2 M3 / POTÊNCIA: 155 HP), LARGURA DE 1,5 M A 2,5 M, EM SOLO DE 1A CATEGORIA, EM VIASNÃO URBANAS. AF_01/2015</v>
          </cell>
          <cell r="C7611" t="str">
            <v>M3</v>
          </cell>
          <cell r="D7611">
            <v>2.39</v>
          </cell>
          <cell r="E7611">
            <v>1.63</v>
          </cell>
        </row>
        <row r="7612">
          <cell r="A7612" t="str">
            <v>90099</v>
          </cell>
          <cell r="B7612" t="str">
            <v>ESCAVAÇÃO MECANIZADA DE VALA COM PROFUNDIDADE ATÉ 1,5 M, COM RETROESCAVADEIRA (CAPACIDADE DA CAÇAMBA DA RETRO: 0,26 M3 / POTÊNCIA: 88 HP), LARGURA MENOR QUE 0,8 M, EM SOLO DE 1A CATEGORIA, EM VIAS URBANAS. AF_01/2015</v>
          </cell>
          <cell r="C7612" t="str">
            <v>M3</v>
          </cell>
          <cell r="D7612">
            <v>22.81</v>
          </cell>
          <cell r="E7612">
            <v>15.56</v>
          </cell>
        </row>
        <row r="7613">
          <cell r="A7613" t="str">
            <v>90100</v>
          </cell>
          <cell r="B7613" t="str">
            <v>ESCAVAÇÃO MECANIZADA DE VALA COM PROFUNDIDADE ATÉ 1,5 M, COM RETROESCAVADEIRA (CAPACIDADE DA CAÇAMBA DA RETRO: 0,26 M3 / POTÊNCIA: 88 HP), LARGURA DE 0,8 M A 1,5 M, EM SOLO DE 1A CATEGORIA, EM VIAS URBANAS. AF_01/2015</v>
          </cell>
          <cell r="C7613" t="str">
            <v>M3</v>
          </cell>
          <cell r="D7613">
            <v>19.45</v>
          </cell>
          <cell r="E7613">
            <v>13.27</v>
          </cell>
        </row>
        <row r="7614">
          <cell r="A7614" t="str">
            <v>90101</v>
          </cell>
          <cell r="B7614" t="str">
            <v>ESCAVAÇÃO MECANIZADA DE VALA COM PROFUNDIDADE MAIOR QUE 1,5 M ATÉ 3,0M, COM RETROESCAVADEIRA (CAPACIDADE DA CAÇAMBA DA RETRO: 0,26 M3 / POTÊNCIA: 88 HP), LARGURA MENOR QUE 0,8 M, EM SOLO DE 1A CATEGORIA, EM VIAS URBANAS. AF_01/2015</v>
          </cell>
          <cell r="C7614" t="str">
            <v>M3</v>
          </cell>
          <cell r="D7614">
            <v>19.2</v>
          </cell>
          <cell r="E7614">
            <v>13.1</v>
          </cell>
        </row>
        <row r="7615">
          <cell r="A7615" t="str">
            <v>90102</v>
          </cell>
          <cell r="B7615" t="str">
            <v>ESCAVAÇÃO MECANIZADA DE VALA COM PROFUNDIDADE MAIOR QUE 1,5 M ATÉ 3,0M, COM RETROESCAVADEIRA (CAPACIDADE DA CAÇAMBA DA RETRO: 0,26 M3 / POTÊNCIA: 88 HP), LARGURA DE 0,8 M A 1,5 M, EM SOLO DE 1A CATEGORIA, EM VIAS URBANAS. AF_01/2015</v>
          </cell>
          <cell r="C7615" t="str">
            <v>M3</v>
          </cell>
          <cell r="D7615">
            <v>17.63</v>
          </cell>
          <cell r="E7615">
            <v>12.03</v>
          </cell>
        </row>
        <row r="7616">
          <cell r="A7616" t="str">
            <v>90105</v>
          </cell>
          <cell r="B7616" t="str">
            <v>ESCAVAÇÃO MECANIZADA DE VALA COM PROFUNDIDADE ATÉ 1,5 M, COM RETROESCAVADEIRA (CAPACIDADE DA CAÇAMBA DA RETRO: 0,26 M3 / POTÊNCIA: 88 HP), LARGURA MENOR QUE 0,8 M, EM SOLO DE 1A CATEGORIA, EM VIAS NÃO URBANAS.AF_01/2015</v>
          </cell>
          <cell r="C7616" t="str">
            <v>M3</v>
          </cell>
          <cell r="D7616">
            <v>17.38</v>
          </cell>
          <cell r="E7616">
            <v>11.86</v>
          </cell>
        </row>
        <row r="7617">
          <cell r="A7617" t="str">
            <v>90106</v>
          </cell>
          <cell r="B7617" t="str">
            <v>ESCAVAÇÃO MECANIZADA DE VALA COM PROFUNDIDADE ATÉ 1,5 M, COM RETROESCAVADEIRA (CAPACIDADE DA CAÇAMBA DA RETRO: 0,26 M3 / POTÊNCIA: 88 HP), LARGURA DE 0,8 M A 1,5 M, EM SOLO DE 1A CATEGORIA, EM VIAS NÃO URBANAS.AF_01/2015</v>
          </cell>
          <cell r="C7617" t="str">
            <v>M3</v>
          </cell>
          <cell r="D7617">
            <v>14.89</v>
          </cell>
          <cell r="E7617">
            <v>10.16</v>
          </cell>
        </row>
        <row r="7618">
          <cell r="A7618" t="str">
            <v>90107</v>
          </cell>
          <cell r="B7618" t="str">
            <v>ESCAVAÇÃO MECANIZADA DE VALA COM PROFUNDIDADE MAIOR QUE 1,5 M ATÉ 3,0M, COM RETROESCAVADEIRA (CAPACIDADE DA CAÇAMBA DA RETRO: 0,26 M3 / POTÊNCIA: 88 HP), LARGURA MENOR QUE 0,8 M, EM SOLO DE 1A CATEGORIA, EM VIAS NÃO URBANAS. AF_01/2015</v>
          </cell>
          <cell r="C7618" t="str">
            <v>M3</v>
          </cell>
          <cell r="D7618">
            <v>14.67</v>
          </cell>
          <cell r="E7618">
            <v>10.01</v>
          </cell>
        </row>
        <row r="7619">
          <cell r="A7619" t="str">
            <v>90108</v>
          </cell>
          <cell r="B7619" t="str">
            <v>ESCAVAÇÃO MECANIZADA DE VALA COM PROFUNDIDADE MAIOR QUE 1,5 M ATÉ 3,0M, COM RETROESCAVADEIRA (CAPACIDADE DA CAÇAMBA DA RETRO: 0,26 M3 / POTÊNCIA: 88 HP), LARGURA DE 0,8 M A 1,5 M, EM SOLO DE 1A CATEGORIA, EM VIAS NÃO URBANAS. AF_01/2015</v>
          </cell>
          <cell r="C7619" t="str">
            <v>M3</v>
          </cell>
          <cell r="D7619">
            <v>13.35</v>
          </cell>
          <cell r="E7619">
            <v>9.11</v>
          </cell>
        </row>
        <row r="7620">
          <cell r="A7620" t="str">
            <v>5719</v>
          </cell>
          <cell r="B7620" t="str">
            <v>REATERRO APILOADO EM CAMADAS 0,20M, UTILIZANDO MATERIAL ARGILO-ARENOSOADQUIRIDO EM JAZIDA, JÁ CONSIDERANDO UM ACRÉSCIMO DE 25% NO VOLUME DOMATERIAL ADQUIRIDO, NÃO CONSIDERANDO O TRANSPORTE ATÉ O REATERRO</v>
          </cell>
          <cell r="C7620" t="str">
            <v>M3</v>
          </cell>
          <cell r="D7620">
            <v>59.61</v>
          </cell>
          <cell r="E7620">
            <v>40.67</v>
          </cell>
        </row>
        <row r="7621">
          <cell r="A7621" t="str">
            <v>55835</v>
          </cell>
          <cell r="B7621" t="str">
            <v>ATERRO INTERNO (EDIFICACOES) COMPACTADO MANUALMENTE</v>
          </cell>
          <cell r="C7621" t="str">
            <v>M3</v>
          </cell>
          <cell r="D7621">
            <v>51.74</v>
          </cell>
          <cell r="E7621">
            <v>35.299999999999997</v>
          </cell>
        </row>
        <row r="7622">
          <cell r="A7622" t="str">
            <v>73904/001</v>
          </cell>
          <cell r="B7622" t="str">
            <v>ATERRO APILOADO(MANUAL) EM CAMADAS DE 20 CM COM MATERIAL DE EMPRÉSTIMO</v>
          </cell>
          <cell r="C7622" t="str">
            <v>M3</v>
          </cell>
          <cell r="D7622">
            <v>121.09</v>
          </cell>
          <cell r="E7622">
            <v>82.61</v>
          </cell>
        </row>
        <row r="7623">
          <cell r="A7623" t="str">
            <v>74153/001</v>
          </cell>
          <cell r="B7623" t="str">
            <v>ESPALHAMENTO MECANIZADO (COM MOTONIVELADORA 140 HP) MATERIAL 1A. CATEGORIA</v>
          </cell>
          <cell r="C7623" t="str">
            <v>M2</v>
          </cell>
          <cell r="D7623">
            <v>0.34</v>
          </cell>
          <cell r="E7623">
            <v>0.23</v>
          </cell>
        </row>
        <row r="7624">
          <cell r="A7624" t="str">
            <v>79481</v>
          </cell>
          <cell r="B7624" t="str">
            <v>ATERRO INTERNO SEM APILOAMENTO COM TRANSPORTE EM CARRINHO DE MAO</v>
          </cell>
          <cell r="C7624" t="str">
            <v>M3</v>
          </cell>
          <cell r="D7624">
            <v>29.57</v>
          </cell>
          <cell r="E7624">
            <v>20.170000000000002</v>
          </cell>
        </row>
        <row r="7625">
          <cell r="A7625" t="str">
            <v>79482</v>
          </cell>
          <cell r="B7625" t="str">
            <v>ATERRO COM AREIA COM ADENSAMENTO HIDRAULICO</v>
          </cell>
          <cell r="C7625" t="str">
            <v>M3</v>
          </cell>
          <cell r="D7625">
            <v>96.32</v>
          </cell>
          <cell r="E7625">
            <v>65.709999999999994</v>
          </cell>
        </row>
        <row r="7626">
          <cell r="A7626" t="str">
            <v>79483</v>
          </cell>
          <cell r="B7626" t="str">
            <v>APILOAMENTO COM MACO DE 30KG</v>
          </cell>
          <cell r="C7626" t="str">
            <v>M2</v>
          </cell>
          <cell r="D7626">
            <v>22.16</v>
          </cell>
          <cell r="E7626">
            <v>15.12</v>
          </cell>
        </row>
        <row r="7627">
          <cell r="A7627" t="str">
            <v>79484</v>
          </cell>
          <cell r="B7627" t="str">
            <v>ATERRO MECANIZADO COMPACTADO COM EMPRESTIMO DE AREIA</v>
          </cell>
          <cell r="C7627" t="str">
            <v>M3</v>
          </cell>
          <cell r="D7627">
            <v>86.34</v>
          </cell>
          <cell r="E7627">
            <v>58.9</v>
          </cell>
        </row>
        <row r="7628">
          <cell r="A7628" t="str">
            <v>79508/001</v>
          </cell>
          <cell r="B7628" t="str">
            <v>FORNECIMENTO E ENCHIMENTO DE VÃO SOBRE ABÓBADA DE TÚNEL, COM PE-DRA-DE-MÃO JOGADA</v>
          </cell>
          <cell r="C7628" t="str">
            <v>M3</v>
          </cell>
          <cell r="D7628">
            <v>141.93</v>
          </cell>
          <cell r="E7628">
            <v>96.83</v>
          </cell>
        </row>
        <row r="7629">
          <cell r="A7629" t="str">
            <v>79508/002</v>
          </cell>
          <cell r="B7629" t="str">
            <v>FORNECIMENTO E ENCHIMENTO DE VÃO SOBRE ABÓBADA DE TÚNEL, COM PE-DRA-DE-MÃO ARRUMADA</v>
          </cell>
          <cell r="C7629" t="str">
            <v>M3</v>
          </cell>
          <cell r="D7629">
            <v>171.5</v>
          </cell>
          <cell r="E7629">
            <v>117</v>
          </cell>
        </row>
        <row r="7630">
          <cell r="A7630" t="str">
            <v>53527</v>
          </cell>
          <cell r="B7630" t="str">
            <v>REATERRO COMPACTADO MANUALMENTE (VALAS DE FUNDAÇÕES RESIDENCIAIS)</v>
          </cell>
          <cell r="C7630" t="str">
            <v>M3</v>
          </cell>
          <cell r="D7630">
            <v>59.13</v>
          </cell>
          <cell r="E7630">
            <v>40.340000000000003</v>
          </cell>
        </row>
        <row r="7631">
          <cell r="A7631" t="str">
            <v>72920</v>
          </cell>
          <cell r="B7631" t="str">
            <v>REATERRO DE VALA COM MATERIAL GRANULAR REAPROVEITADO ADENSADO E VIBRADO</v>
          </cell>
          <cell r="C7631" t="str">
            <v>M3</v>
          </cell>
          <cell r="D7631">
            <v>20.96</v>
          </cell>
          <cell r="E7631">
            <v>14.3</v>
          </cell>
        </row>
        <row r="7632">
          <cell r="A7632" t="str">
            <v>72921</v>
          </cell>
          <cell r="B7632" t="str">
            <v>REATERRO DE VALA COM MATERIAL GRANULAR DE EMPRESTIMO ADENSADO E VIBRADO</v>
          </cell>
          <cell r="C7632" t="str">
            <v>M3</v>
          </cell>
          <cell r="D7632">
            <v>103.15</v>
          </cell>
          <cell r="E7632">
            <v>70.37</v>
          </cell>
        </row>
        <row r="7633">
          <cell r="A7633" t="str">
            <v>73964/001</v>
          </cell>
          <cell r="B7633" t="str">
            <v>REATERRO DE  VALA/CAVA COMPACTADA A MACO EM CAMADAS DE 20CM ( EM BECOSDE ATÉ 2,50M DE LARGURA EM FAVELAS)</v>
          </cell>
          <cell r="C7633" t="str">
            <v>M3</v>
          </cell>
          <cell r="D7633">
            <v>44.34</v>
          </cell>
          <cell r="E7633">
            <v>30.25</v>
          </cell>
        </row>
        <row r="7634">
          <cell r="A7634" t="str">
            <v>73964/002</v>
          </cell>
          <cell r="B7634" t="str">
            <v>REATER VALA/CAVA COMPACT/MACO CAMADAS 30CM EM BECO ATE 2,50MLARGURA EM FAVELAS</v>
          </cell>
          <cell r="C7634" t="str">
            <v>M3</v>
          </cell>
          <cell r="D7634">
            <v>37.25</v>
          </cell>
          <cell r="E7634">
            <v>25.41</v>
          </cell>
        </row>
        <row r="7635">
          <cell r="A7635" t="str">
            <v>73964/003</v>
          </cell>
          <cell r="B7635" t="str">
            <v>REATERRO VALA/CAVA C/TRATOR 200CV EXCL COMPACTACAO</v>
          </cell>
          <cell r="C7635" t="str">
            <v>M3</v>
          </cell>
          <cell r="D7635">
            <v>3.3</v>
          </cell>
          <cell r="E7635">
            <v>2.25</v>
          </cell>
        </row>
        <row r="7636">
          <cell r="A7636" t="str">
            <v>73964/004</v>
          </cell>
          <cell r="B7636" t="str">
            <v>REATERRO DE VALAS / CAVAS, COMPACTADA A MAÇO, EM CAMADAS DE ATÉ 30 CM.</v>
          </cell>
          <cell r="C7636" t="str">
            <v>M3</v>
          </cell>
          <cell r="D7636">
            <v>31.05</v>
          </cell>
          <cell r="E7636">
            <v>21.18</v>
          </cell>
        </row>
        <row r="7637">
          <cell r="A7637" t="str">
            <v>73964/005</v>
          </cell>
          <cell r="B7637" t="str">
            <v>REATERRO DE VALA/CAVA SEM CONTROLE DE COMPACTAÇÃO , UTILIZANDO RETRO-ESCAVADEIRA E COMPACTACADOR VIBRATORIO COM MATERIAL REAPROVEITADO</v>
          </cell>
          <cell r="C7637" t="str">
            <v>M3</v>
          </cell>
          <cell r="D7637">
            <v>11.2</v>
          </cell>
          <cell r="E7637">
            <v>7.64</v>
          </cell>
        </row>
        <row r="7638">
          <cell r="A7638" t="str">
            <v>73964/006</v>
          </cell>
          <cell r="B7638" t="str">
            <v>REATERRO DE VALA COM COMPACTAÇÃO MANUAL</v>
          </cell>
          <cell r="C7638" t="str">
            <v>M3</v>
          </cell>
          <cell r="D7638">
            <v>44.34</v>
          </cell>
          <cell r="E7638">
            <v>30.25</v>
          </cell>
        </row>
        <row r="7639">
          <cell r="A7639" t="str">
            <v>74015/001</v>
          </cell>
          <cell r="B7639" t="str">
            <v>REATERRO E COMPACTACAO MECANICO DE VALA COM COMPACTADOR MANUAL TIPO SOQUETE VIBRATORIO</v>
          </cell>
          <cell r="C7639" t="str">
            <v>M3</v>
          </cell>
          <cell r="D7639">
            <v>28.98</v>
          </cell>
          <cell r="E7639">
            <v>19.77</v>
          </cell>
        </row>
        <row r="7640">
          <cell r="A7640" t="str">
            <v>76444/001</v>
          </cell>
          <cell r="B7640" t="str">
            <v>COMPACTACAO MECANICA DE VALAS, SEM CONTROLE DE GC (COMPACTADOR TIPO SAPO ATE 35 KG)</v>
          </cell>
          <cell r="C7640" t="str">
            <v>M3</v>
          </cell>
          <cell r="D7640">
            <v>14.51</v>
          </cell>
          <cell r="E7640">
            <v>9.9</v>
          </cell>
        </row>
        <row r="7641">
          <cell r="A7641" t="str">
            <v>76444/002</v>
          </cell>
          <cell r="B7641" t="str">
            <v>COMPACTACAO MECANICA DE VALAS,C/CONTR.DO GC &gt;= 95% DO PN(C/COMPACTADORSOLOS C/ PLACA VIBRATORIA MOTOR DIESEL/GASOLINA 7 A 10 HP)</v>
          </cell>
          <cell r="C7641" t="str">
            <v>M3</v>
          </cell>
          <cell r="D7641">
            <v>22.59</v>
          </cell>
          <cell r="E7641">
            <v>15.41</v>
          </cell>
        </row>
        <row r="7642">
          <cell r="A7642" t="str">
            <v>79488</v>
          </cell>
          <cell r="B7642" t="str">
            <v>REATERRO MANUAL COM APILOAMENTO MECANICO</v>
          </cell>
          <cell r="C7642" t="str">
            <v>M3</v>
          </cell>
          <cell r="D7642">
            <v>7.77</v>
          </cell>
          <cell r="E7642">
            <v>5.3</v>
          </cell>
        </row>
        <row r="7643">
          <cell r="A7643" t="str">
            <v>79489</v>
          </cell>
          <cell r="B7643" t="str">
            <v>REATERRO MANUAL SEM APILOAMENTO</v>
          </cell>
          <cell r="C7643" t="str">
            <v>M3</v>
          </cell>
          <cell r="D7643">
            <v>6.64</v>
          </cell>
          <cell r="E7643">
            <v>4.53</v>
          </cell>
        </row>
        <row r="7644">
          <cell r="A7644" t="str">
            <v>79490</v>
          </cell>
          <cell r="B7644" t="str">
            <v>COMPACTAÇÂO MECÂNICA DE VALA (APÓS REATERRO)</v>
          </cell>
          <cell r="C7644" t="str">
            <v>M3</v>
          </cell>
          <cell r="D7644">
            <v>2.11</v>
          </cell>
          <cell r="E7644">
            <v>1.44</v>
          </cell>
        </row>
        <row r="7645">
          <cell r="A7645" t="str">
            <v>79510/001</v>
          </cell>
          <cell r="B7645" t="str">
            <v>FORNECIMENTO E REATERRO DE VALA/CAVA COM PÓ-DE-PEDRA</v>
          </cell>
          <cell r="C7645" t="str">
            <v>M3</v>
          </cell>
          <cell r="D7645">
            <v>133.72</v>
          </cell>
          <cell r="E7645">
            <v>91.23</v>
          </cell>
        </row>
        <row r="7646">
          <cell r="A7646" t="str">
            <v>79510/002</v>
          </cell>
          <cell r="B7646" t="str">
            <v>REATERRO DE VALAS/CAVAS COM PÓ-DE-PEDRA, INCLUSIVE MATERIAL E COMPACTAÇÃO, EM BECOS DE ATÉ 2,5M DE LARGURA, EM FAVELAS</v>
          </cell>
          <cell r="C7646" t="str">
            <v>M3</v>
          </cell>
          <cell r="D7646">
            <v>142.9</v>
          </cell>
          <cell r="E7646">
            <v>97.49</v>
          </cell>
        </row>
        <row r="7647">
          <cell r="A7647" t="str">
            <v>83345</v>
          </cell>
          <cell r="B7647" t="str">
            <v>REATERRO DE VALA COM MATERIAL GRANULAR (PEDRISCO)</v>
          </cell>
          <cell r="C7647" t="str">
            <v>M3</v>
          </cell>
          <cell r="D7647">
            <v>115.04</v>
          </cell>
          <cell r="E7647">
            <v>78.48</v>
          </cell>
        </row>
        <row r="7648">
          <cell r="A7648" t="str">
            <v>83346</v>
          </cell>
          <cell r="B7648" t="str">
            <v>UMEDECIMENTO DE MATERIAL PARA FECHAMENTO DE VALAS.</v>
          </cell>
          <cell r="C7648" t="str">
            <v>M3</v>
          </cell>
          <cell r="D7648">
            <v>1.33</v>
          </cell>
          <cell r="E7648">
            <v>0.91</v>
          </cell>
        </row>
        <row r="7649">
          <cell r="A7649" t="str">
            <v>83441</v>
          </cell>
          <cell r="B7649" t="str">
            <v>REATERRO APILOADO (MANUAL) DE VALA COM DESLOCAMENTO DE MATERIAL EM CAMADAS DE 20 CM (BECOS, FAVELAS ETC.)</v>
          </cell>
          <cell r="C7649" t="str">
            <v>M3</v>
          </cell>
          <cell r="D7649">
            <v>51.74</v>
          </cell>
          <cell r="E7649">
            <v>35.299999999999997</v>
          </cell>
        </row>
        <row r="7650">
          <cell r="A7650" t="str">
            <v>72818</v>
          </cell>
          <cell r="B7650" t="str">
            <v>ESCAVACAO, CARGA E TRANSPORTE DE MATERIAL DE 1A CATEGORIA, CAMINHO DESERVICO LEITO NATURAL, COM ESCAVADEIRA HIDRAULICA E CAMINHAO BASCULANTE 6 M3, DMT 50 ATE 200 M</v>
          </cell>
          <cell r="C7650" t="str">
            <v>M3</v>
          </cell>
          <cell r="D7650">
            <v>7.43</v>
          </cell>
          <cell r="E7650">
            <v>5.07</v>
          </cell>
        </row>
        <row r="7651">
          <cell r="A7651" t="str">
            <v>72821</v>
          </cell>
          <cell r="B7651" t="str">
            <v>ESCAVACAO, CARGA E TRANSPORTE DE MATERIAL DE 1A CATEGORIA, CAMINHO DESERVICO LEITO NATURAL, COM ESCAVADEIRA HIDRAULICA E CAMINHAO BASCULANTE 6 M3, DMT 200 ATE 400 M</v>
          </cell>
          <cell r="C7651" t="str">
            <v>M3</v>
          </cell>
          <cell r="D7651">
            <v>7.59</v>
          </cell>
          <cell r="E7651">
            <v>5.18</v>
          </cell>
        </row>
        <row r="7652">
          <cell r="A7652" t="str">
            <v>72822</v>
          </cell>
          <cell r="B7652" t="str">
            <v>ESCAVACAO, CARGA E TRANSPORTE DE MATERIAL DE 1A CATEGORIA, CAMINHO DESERVICO LEITO NATURAL, COM ESCAVADEIRA HIDRAULICA E CAMINHAO BASCULANTE 6 M3, DMT 400 ATE 600 M</v>
          </cell>
          <cell r="C7652" t="str">
            <v>M3</v>
          </cell>
          <cell r="D7652">
            <v>7.72</v>
          </cell>
          <cell r="E7652">
            <v>5.27</v>
          </cell>
        </row>
        <row r="7653">
          <cell r="A7653" t="str">
            <v>72823</v>
          </cell>
          <cell r="B7653" t="str">
            <v>ESCAVACAO, CARGA E TRANSPORTE DE MATERIAL DE 1A CATEGORIA, CAMINHO DESERVICO LEITO NATURAL, COM ESCAVADEIRA HIDRAULICA E CAMINHAO BASCULANTE 6 M3, DMT 600 ATE 800 M</v>
          </cell>
          <cell r="C7653" t="str">
            <v>M3</v>
          </cell>
          <cell r="D7653">
            <v>7.86</v>
          </cell>
          <cell r="E7653">
            <v>5.36</v>
          </cell>
        </row>
        <row r="7654">
          <cell r="A7654" t="str">
            <v>72824</v>
          </cell>
          <cell r="B7654" t="str">
            <v>ESCAVACAO, CARGA E TRANSPORTE DE MATERIAL DE 1A CATEGORIA, CAMINHO DESERVICO LEITO NATURAL, COM ESCAVADEIRA HIDRAULICA E CAMINHAO BASCULANTE 6 M3, DMT 800 ATE 1.000 M</v>
          </cell>
          <cell r="C7654" t="str">
            <v>M3</v>
          </cell>
          <cell r="D7654">
            <v>8.09</v>
          </cell>
          <cell r="E7654">
            <v>5.52</v>
          </cell>
        </row>
        <row r="7655">
          <cell r="A7655" t="str">
            <v>72825</v>
          </cell>
          <cell r="B7655" t="str">
            <v>ESCAVACAO, CARGA E TRANSPORTE DE MATERIAL DE 1A CATEGORIA, CAMINHO DESERVICO REVESTIMENTO PRIMARIO, COM ESCAVADEIRA HIDRAULICA E CAMINHAO BASCULANTE 6 M3, DMT 50 ATE 200 M</v>
          </cell>
          <cell r="C7655" t="str">
            <v>M3</v>
          </cell>
          <cell r="D7655">
            <v>6.93</v>
          </cell>
          <cell r="E7655">
            <v>4.7300000000000004</v>
          </cell>
        </row>
        <row r="7656">
          <cell r="A7656" t="str">
            <v>72826</v>
          </cell>
          <cell r="B7656" t="str">
            <v>ESCAVACAO, CARGA E TRANSPORTE DE MATERIAL DE 1A CATEGORIA, CAMINHO DESERVICO REVESTIMENTO PRIMARIO, COM ESCAVADEIRA HIDRAULICA E CAMINHAO BASCULANTE 6 M3, DMT 200 ATE 400 M</v>
          </cell>
          <cell r="C7656" t="str">
            <v>M3</v>
          </cell>
          <cell r="D7656">
            <v>7.05</v>
          </cell>
          <cell r="E7656">
            <v>4.8099999999999996</v>
          </cell>
        </row>
        <row r="7657">
          <cell r="A7657" t="str">
            <v>72827</v>
          </cell>
          <cell r="B7657" t="str">
            <v>ESCAVACAO, CARGA E TRANSPORTE DE MATERIAL DE 1A CATEGORIA, CAMINHO DESERVICO REVESTIMENTO PRIMARIO, COM ESCAVADEIRA HIDRAULICA E CAMINHAO BASCULANTE 6 M3, DMT 400 ATE 600 M</v>
          </cell>
          <cell r="C7657" t="str">
            <v>M3</v>
          </cell>
          <cell r="D7657">
            <v>7.2</v>
          </cell>
          <cell r="E7657">
            <v>4.91</v>
          </cell>
        </row>
        <row r="7658">
          <cell r="A7658" t="str">
            <v>72828</v>
          </cell>
          <cell r="B7658" t="str">
            <v>ESCAVACAO, CARGA E TRANSPORTE DE MATERIAL DE 1A CATEGORIA, CAMINHO DESERVICO REVESTIMENTO PRIMARIO, COM ESCAVADEIRA HIDRAULICA E CAMINHAO BASCULANTE 6 M3, DMT 600 ATE 800 M</v>
          </cell>
          <cell r="C7658" t="str">
            <v>M3</v>
          </cell>
          <cell r="D7658">
            <v>7.33</v>
          </cell>
          <cell r="E7658">
            <v>5</v>
          </cell>
        </row>
        <row r="7659">
          <cell r="A7659" t="str">
            <v>72829</v>
          </cell>
          <cell r="B7659" t="str">
            <v>ESCAVACAO, CARGA E TRANSPORTE DE MATERIAL DE 1A CATEGORIA, CAMINHO DESERVICO REVESTIMENTO PRIMARIO, COM ESCAVADEIRA HIDRAULICA E CAMINHAO BASCULANTE 6 M3, DMT 800 ATE 1.000 M</v>
          </cell>
          <cell r="C7659" t="str">
            <v>M3</v>
          </cell>
          <cell r="D7659">
            <v>7.49</v>
          </cell>
          <cell r="E7659">
            <v>5.1100000000000003</v>
          </cell>
        </row>
        <row r="7660">
          <cell r="A7660" t="str">
            <v>72832</v>
          </cell>
          <cell r="B7660" t="str">
            <v>ESCAVACAO, CARGA E TRANSPORTE DE MATERIAL DE 1A CATEGORIA, CAMINHO DESERVICO PAVIMENTADO, COM ESCAVADEIRA HIDRAULICA E CAMINHAO BASCULANTE6 M3, DMT 50 ATE 200 M</v>
          </cell>
          <cell r="C7660" t="str">
            <v>M3</v>
          </cell>
          <cell r="D7660">
            <v>6.54</v>
          </cell>
          <cell r="E7660">
            <v>4.46</v>
          </cell>
        </row>
        <row r="7661">
          <cell r="A7661" t="str">
            <v>72833</v>
          </cell>
          <cell r="B7661" t="str">
            <v>ESCAVACAO, CARGA E TRANSPORTE DE MATERIAL DE 1A CATEGORIA, CAMINHO DESERVICO PAVIMENTADO, COM ESCAVADEIRA HIDRAULICA E CAMINHAO BASCULANTE6 M3, DMT 200 ATE 400 M</v>
          </cell>
          <cell r="C7661" t="str">
            <v>M3</v>
          </cell>
          <cell r="D7661">
            <v>6.65</v>
          </cell>
          <cell r="E7661">
            <v>4.54</v>
          </cell>
        </row>
        <row r="7662">
          <cell r="A7662" t="str">
            <v>72834</v>
          </cell>
          <cell r="B7662" t="str">
            <v>ESCAVACAO, CARGA E TRANSPORTE DE MATERIAL DE 1A CATEGORIA, CAMINHO DESERVICO PAVIMENTADO, COM ESCAVADEIRA HIDRAULICA E CAMINHAO BASCULANTE6 M3, DMT 400 ATE 600 M</v>
          </cell>
          <cell r="C7662" t="str">
            <v>M3</v>
          </cell>
          <cell r="D7662">
            <v>6.77</v>
          </cell>
          <cell r="E7662">
            <v>4.62</v>
          </cell>
        </row>
        <row r="7663">
          <cell r="A7663" t="str">
            <v>72835</v>
          </cell>
          <cell r="B7663" t="str">
            <v>ESCAVACAO, CARGA E TRANSPORTE DE MATERIAL DE 1A CATEGORIA, CAMINHO DE</v>
          </cell>
          <cell r="C7663" t="str">
            <v>M3</v>
          </cell>
          <cell r="D7663">
            <v>6.9</v>
          </cell>
          <cell r="E7663">
            <v>4.71</v>
          </cell>
        </row>
        <row r="7664">
          <cell r="A7664" t="str">
            <v>72836</v>
          </cell>
          <cell r="B7664" t="str">
            <v>ESCAVACAO, CARGA E TRANSPORTE DE MATERIAL DE 1A CATEGORIA, CAMINHO DESERVICO PAVIMENTADO, COM ESCAVADEIRA HIDRAULICA E CAMINHAO BASCULANTE6 M3, DMT 800 ATE 1.000 M</v>
          </cell>
          <cell r="C7664" t="str">
            <v>M3</v>
          </cell>
          <cell r="D7664">
            <v>7.04</v>
          </cell>
          <cell r="E7664">
            <v>4.8</v>
          </cell>
        </row>
        <row r="7665">
          <cell r="A7665" t="str">
            <v>72838</v>
          </cell>
          <cell r="B7665" t="str">
            <v>TRANSPORTE COMERCIAL COM CAMINHAO CARROCERIA 9 T, RODOVIA EM LEITO NATURAL</v>
          </cell>
          <cell r="C7665" t="str">
            <v>TXKM</v>
          </cell>
          <cell r="D7665">
            <v>1.19</v>
          </cell>
          <cell r="E7665">
            <v>0.81</v>
          </cell>
        </row>
        <row r="7666">
          <cell r="A7666" t="str">
            <v>72839</v>
          </cell>
          <cell r="B7666" t="str">
            <v>TRANSPORTE COMERCIAL COM CAMINHAO CARROCERIA 9 T, RODOVIA COM REVESTIMENTO PRIMARIO</v>
          </cell>
          <cell r="C7666" t="str">
            <v>TXKM</v>
          </cell>
          <cell r="D7666">
            <v>0.95</v>
          </cell>
          <cell r="E7666">
            <v>0.65</v>
          </cell>
        </row>
        <row r="7667">
          <cell r="A7667" t="str">
            <v>72840</v>
          </cell>
          <cell r="B7667" t="str">
            <v>TRANSPORTE COMERCIAL COM CAMINHAO CARROCERIA 9 T, RODOVIA PAVIMENTADA</v>
          </cell>
          <cell r="C7667" t="str">
            <v>TXKM</v>
          </cell>
          <cell r="D7667">
            <v>0.79</v>
          </cell>
          <cell r="E7667">
            <v>0.54</v>
          </cell>
        </row>
        <row r="7668">
          <cell r="A7668" t="str">
            <v>72841</v>
          </cell>
          <cell r="B7668" t="str">
            <v>TRANSPORTE COMERCIAL COM CAMINHAO BASCULANTE 6 M3, RODOVIA EM LEITO NATURAL</v>
          </cell>
          <cell r="C7668" t="str">
            <v>TXKM</v>
          </cell>
          <cell r="D7668">
            <v>1.32</v>
          </cell>
          <cell r="E7668">
            <v>0.9</v>
          </cell>
        </row>
        <row r="7669">
          <cell r="A7669" t="str">
            <v>72842</v>
          </cell>
          <cell r="B7669" t="str">
            <v>TRANSPORTE COMERCIAL COM CAMINHAO BASCULANTE 6 M3, RODOVIA COM REVESTIMENTO PRIMARIO</v>
          </cell>
          <cell r="C7669" t="str">
            <v>TXKM</v>
          </cell>
          <cell r="D7669">
            <v>1.07</v>
          </cell>
          <cell r="E7669">
            <v>0.73</v>
          </cell>
        </row>
        <row r="7670">
          <cell r="A7670" t="str">
            <v>72843</v>
          </cell>
          <cell r="B7670" t="str">
            <v>TRANSPORTE COMERCIAL COM CAMINHAO BASCULANTE 6 M3, RODOVIA PAVIMENTADA</v>
          </cell>
          <cell r="C7670" t="str">
            <v>TXKM</v>
          </cell>
          <cell r="D7670">
            <v>0.88</v>
          </cell>
          <cell r="E7670">
            <v>0.6</v>
          </cell>
        </row>
        <row r="7671">
          <cell r="A7671" t="str">
            <v>72844</v>
          </cell>
          <cell r="B7671" t="str">
            <v>CARGA, MANOBRAS E DESCARGA DE AREIA, BRITA, PEDRA DE MAO E SOLOS COM CAMINHAO BASCULANTE 6 M3 (DESCARGA LIVRE)</v>
          </cell>
          <cell r="C7671" t="str">
            <v>T</v>
          </cell>
          <cell r="D7671">
            <v>0.92</v>
          </cell>
          <cell r="E7671">
            <v>0.63</v>
          </cell>
        </row>
        <row r="7672">
          <cell r="A7672" t="str">
            <v>72845</v>
          </cell>
          <cell r="B7672" t="str">
            <v>CARGA, MANOBRAS E DESCARGA DE BRITA PARA TRATAMENTOS SUPERFICIAIS, COMCAMINHAO BASCULANTE 6 M3</v>
          </cell>
          <cell r="C7672" t="str">
            <v>T</v>
          </cell>
          <cell r="D7672">
            <v>5.57</v>
          </cell>
          <cell r="E7672">
            <v>3.8</v>
          </cell>
        </row>
        <row r="7673">
          <cell r="A7673" t="str">
            <v>72846</v>
          </cell>
          <cell r="B7673" t="str">
            <v>CARGA, MANOBRAS E DESCARGA DE MISTURA BETUMINOSA A QUENTE, COM CAMINHAO BASCULANTE 6 M3</v>
          </cell>
          <cell r="C7673" t="str">
            <v>T</v>
          </cell>
          <cell r="D7673">
            <v>4.5999999999999996</v>
          </cell>
          <cell r="E7673">
            <v>3.14</v>
          </cell>
        </row>
        <row r="7674">
          <cell r="A7674" t="str">
            <v>72847</v>
          </cell>
          <cell r="B7674" t="str">
            <v>CARGA, MANOBRAS E DESCARGA DE MISTURA BETUMINOSA A FRIO, COM CAMINHAOBASCULANTE 6 M3</v>
          </cell>
          <cell r="C7674" t="str">
            <v>T</v>
          </cell>
          <cell r="D7674">
            <v>9.91</v>
          </cell>
          <cell r="E7674">
            <v>6.76</v>
          </cell>
        </row>
        <row r="7675">
          <cell r="A7675" t="str">
            <v>72848</v>
          </cell>
          <cell r="B7675" t="str">
            <v>CARGA, MANOBRAS E DESCARGA DE BRITA PARA BASE DE MACADAME, COM CAMINHAO BASCULANTE 6 M3</v>
          </cell>
          <cell r="C7675" t="str">
            <v>T</v>
          </cell>
          <cell r="D7675">
            <v>2.48</v>
          </cell>
          <cell r="E7675">
            <v>1.69</v>
          </cell>
        </row>
        <row r="7676">
          <cell r="A7676" t="str">
            <v>72849</v>
          </cell>
          <cell r="B7676" t="str">
            <v>CARGA, MANOBRAS E DESCARGA DE MISTURAS DE SOLOS E AGREGADOS (BASES ESTABILIZADAS EM USINA) COM CAMINHAO BASCULANTE 6 M3</v>
          </cell>
          <cell r="C7676" t="str">
            <v>T</v>
          </cell>
          <cell r="D7676">
            <v>3.17</v>
          </cell>
          <cell r="E7676">
            <v>2.16</v>
          </cell>
        </row>
        <row r="7677">
          <cell r="A7677" t="str">
            <v>72850</v>
          </cell>
          <cell r="B7677" t="str">
            <v>CARGA, MANOBRAS E DESCARGA DE MATERIAIS DIVERSOS, COM CAMINHAO CARROCE</v>
          </cell>
          <cell r="C7677" t="str">
            <v>T</v>
          </cell>
          <cell r="D7677">
            <v>15.01</v>
          </cell>
          <cell r="E7677">
            <v>10.24</v>
          </cell>
        </row>
        <row r="7678">
          <cell r="A7678" t="str">
            <v>72851</v>
          </cell>
          <cell r="B7678" t="str">
            <v>TRANSPORTE LOCAL COM CAMINHAO BASCULANTE 6 M3, RODOVIA EM LEITO NATURAL, DMT ATE 200 M</v>
          </cell>
          <cell r="C7678" t="str">
            <v>M3</v>
          </cell>
          <cell r="D7678">
            <v>4.51</v>
          </cell>
          <cell r="E7678">
            <v>3.08</v>
          </cell>
        </row>
        <row r="7679">
          <cell r="A7679" t="str">
            <v>72852</v>
          </cell>
          <cell r="B7679" t="str">
            <v>TRANSPORTE LOCAL COM CAMINHAO BASCULANTE 6 M3, RODOVIA EM LEITO NATURAL, DMT 200 A 400 M</v>
          </cell>
          <cell r="C7679" t="str">
            <v>M3</v>
          </cell>
          <cell r="D7679">
            <v>4.63</v>
          </cell>
          <cell r="E7679">
            <v>3.16</v>
          </cell>
        </row>
        <row r="7680">
          <cell r="A7680" t="str">
            <v>72853</v>
          </cell>
          <cell r="B7680" t="str">
            <v>TRANSPORTE LOCAL COM CAMINHAO BASCULANTE 6 M3, RODOVIA EM LEITO NATURAL, DMT 400 A 600 M</v>
          </cell>
          <cell r="C7680" t="str">
            <v>M3</v>
          </cell>
          <cell r="D7680">
            <v>4.75</v>
          </cell>
          <cell r="E7680">
            <v>3.24</v>
          </cell>
        </row>
        <row r="7681">
          <cell r="A7681" t="str">
            <v>72854</v>
          </cell>
          <cell r="B7681" t="str">
            <v>TRANSPORTE LOCAL COM CAMINHAO BASCULANTE 6 M3, RODOVIA EM LEITO NATURAL, DMT 600 A 800 M</v>
          </cell>
          <cell r="C7681" t="str">
            <v>M3</v>
          </cell>
          <cell r="D7681">
            <v>4.9000000000000004</v>
          </cell>
          <cell r="E7681">
            <v>3.34</v>
          </cell>
        </row>
        <row r="7682">
          <cell r="A7682" t="str">
            <v>72855</v>
          </cell>
          <cell r="B7682" t="str">
            <v>TRANSPORTE LOCAL COM CAMINHAO BASCULANTE 6 M3, RODOVIA EM LEITO NATURAL, DMT 800 A 1.000 M</v>
          </cell>
          <cell r="C7682" t="str">
            <v>M3</v>
          </cell>
          <cell r="D7682">
            <v>5.03</v>
          </cell>
          <cell r="E7682">
            <v>3.43</v>
          </cell>
        </row>
        <row r="7683">
          <cell r="A7683" t="str">
            <v>72856</v>
          </cell>
          <cell r="B7683" t="str">
            <v>TRANSPORTE LOCAL COM CAMINHAO BASCULANTE 6 M3, RODOVIA EM LEITO NATURAL</v>
          </cell>
          <cell r="C7683" t="str">
            <v>M3XKM</v>
          </cell>
          <cell r="D7683">
            <v>2.2000000000000002</v>
          </cell>
          <cell r="E7683">
            <v>1.5</v>
          </cell>
        </row>
        <row r="7684">
          <cell r="A7684" t="str">
            <v>72857</v>
          </cell>
          <cell r="B7684" t="str">
            <v>TRANSPORTE LOCAL COM CAMINHAO BASCULANTE 6 M3, RODOVIA COM REVESTIMENTO PRIMARIO, DMT ATE 200 M</v>
          </cell>
          <cell r="C7684" t="str">
            <v>M3</v>
          </cell>
          <cell r="D7684">
            <v>4.0199999999999996</v>
          </cell>
          <cell r="E7684">
            <v>2.74</v>
          </cell>
        </row>
        <row r="7685">
          <cell r="A7685" t="str">
            <v>72858</v>
          </cell>
          <cell r="B7685" t="str">
            <v>TRANSPORTE LOCAL COM CAMINHAO BASCULANTE 6 M3, RODOVIA COM REVESTIMENTO PRIMARIO, DMT 200 A 400 M</v>
          </cell>
          <cell r="C7685" t="str">
            <v>M3</v>
          </cell>
          <cell r="D7685">
            <v>4.12</v>
          </cell>
          <cell r="E7685">
            <v>2.81</v>
          </cell>
        </row>
        <row r="7686">
          <cell r="A7686" t="str">
            <v>72859</v>
          </cell>
          <cell r="B7686" t="str">
            <v>TRANSPORTE LOCAL COM CAMINHAO BASCULANTE 6 M3, RODOVIA COM REVESTIMENTO PRIMARIO, DMT 400 A 600 M</v>
          </cell>
          <cell r="C7686" t="str">
            <v>M3</v>
          </cell>
          <cell r="D7686">
            <v>4.24</v>
          </cell>
          <cell r="E7686">
            <v>2.89</v>
          </cell>
        </row>
        <row r="7687">
          <cell r="A7687" t="str">
            <v>72860</v>
          </cell>
          <cell r="B7687" t="str">
            <v>TRANSPORTE LOCAL COM CAMINHAO BASCULANTE 6 M3, RODOVIA COM REVESTIMENTO PRIMARIO, DMT 600 A 800 M</v>
          </cell>
          <cell r="C7687" t="str">
            <v>M3</v>
          </cell>
          <cell r="D7687">
            <v>4.3499999999999996</v>
          </cell>
          <cell r="E7687">
            <v>2.97</v>
          </cell>
        </row>
        <row r="7688">
          <cell r="A7688" t="str">
            <v>72874</v>
          </cell>
          <cell r="B7688" t="str">
            <v>TRANSPORTE LOCAL COM CAMINHAO BASCULANTE 6 M3, RODOVIA COM REVESTIMENTO PRIMARIO, DMT 800 A 1.000 M</v>
          </cell>
          <cell r="C7688" t="str">
            <v>M3</v>
          </cell>
          <cell r="D7688">
            <v>4.47</v>
          </cell>
          <cell r="E7688">
            <v>3.05</v>
          </cell>
        </row>
        <row r="7689">
          <cell r="A7689" t="str">
            <v>72875</v>
          </cell>
          <cell r="B7689" t="str">
            <v>TRANSPORTE LOCAL COM CAMINHÃO BASCULANTE 6 M3, RODOVIA COM REVESTIMENTO PRIMARIO</v>
          </cell>
          <cell r="C7689" t="str">
            <v>M3XKM</v>
          </cell>
          <cell r="D7689">
            <v>1.96</v>
          </cell>
          <cell r="E7689">
            <v>1.34</v>
          </cell>
        </row>
        <row r="7690">
          <cell r="A7690" t="str">
            <v>72876</v>
          </cell>
          <cell r="B7690" t="str">
            <v>TRANSPORTE LOCAL COM CAMINHÃO BASCULANTE 6 M3, RODOVIA PAVIMENTADA, DMT ATE 200 M</v>
          </cell>
          <cell r="C7690" t="str">
            <v>M3</v>
          </cell>
          <cell r="D7690">
            <v>3.61</v>
          </cell>
          <cell r="E7690">
            <v>2.46</v>
          </cell>
        </row>
        <row r="7691">
          <cell r="A7691" t="str">
            <v>72877</v>
          </cell>
          <cell r="B7691" t="str">
            <v>TRANSPORTE LOCAL COM CAMINHAO BASCULANTE 6 M3, RODOVIA PAVIMENTADA, DM</v>
          </cell>
          <cell r="C7691" t="str">
            <v>M3</v>
          </cell>
          <cell r="D7691">
            <v>3.71</v>
          </cell>
          <cell r="E7691">
            <v>2.5299999999999998</v>
          </cell>
        </row>
        <row r="7692">
          <cell r="A7692" t="str">
            <v>72878</v>
          </cell>
          <cell r="B7692" t="str">
            <v>TRANSPORTE LOCAL COM CAMINHAO BASCULANTE 6 M3, RODOVIA PAVIMENTADA, DMT 400 A 600 M</v>
          </cell>
          <cell r="C7692" t="str">
            <v>M3</v>
          </cell>
          <cell r="D7692">
            <v>3.8</v>
          </cell>
          <cell r="E7692">
            <v>2.59</v>
          </cell>
        </row>
        <row r="7693">
          <cell r="A7693" t="str">
            <v>72879</v>
          </cell>
          <cell r="B7693" t="str">
            <v>TRANSPORTE LOCAL COM CAMINHAO BASCULANTE 6 M3, RODOVIA PAVIMENTADA, DMT 600 A 800 M</v>
          </cell>
          <cell r="C7693" t="str">
            <v>M3</v>
          </cell>
          <cell r="D7693">
            <v>3.93</v>
          </cell>
          <cell r="E7693">
            <v>2.68</v>
          </cell>
        </row>
        <row r="7694">
          <cell r="A7694" t="str">
            <v>72880</v>
          </cell>
          <cell r="B7694" t="str">
            <v>TRANSPORTE LOCAL COM CAMINHAO BASCULANTE 6 M3, RODOVIA PAVIMENTADA, DMT 800 A 1.000 M</v>
          </cell>
          <cell r="C7694" t="str">
            <v>M3</v>
          </cell>
          <cell r="D7694">
            <v>4.0199999999999996</v>
          </cell>
          <cell r="E7694">
            <v>2.74</v>
          </cell>
        </row>
        <row r="7695">
          <cell r="A7695" t="str">
            <v>72881</v>
          </cell>
          <cell r="B7695" t="str">
            <v>TRANSPORTE LOCAL COM CAMINHAO BASCULANTE 6 M3, RODOVIA PAVIMENTADA ( PARA DISTANCIAS SUPERIORES A 4 KM )</v>
          </cell>
          <cell r="C7695" t="str">
            <v>M3XKM</v>
          </cell>
          <cell r="D7695">
            <v>1.76</v>
          </cell>
          <cell r="E7695">
            <v>1.2</v>
          </cell>
        </row>
        <row r="7696">
          <cell r="A7696" t="str">
            <v>72882</v>
          </cell>
          <cell r="B7696" t="str">
            <v>TRANSPORTE COMERCIAL COM CAMINHAO CARROCERIA 9 T, RODOVIA EM LEITO NATURAL</v>
          </cell>
          <cell r="C7696" t="str">
            <v>M3XKM</v>
          </cell>
          <cell r="D7696">
            <v>1.77</v>
          </cell>
          <cell r="E7696">
            <v>1.21</v>
          </cell>
        </row>
        <row r="7697">
          <cell r="A7697" t="str">
            <v>72883</v>
          </cell>
          <cell r="B7697" t="str">
            <v>TRANSPORTE COMERCIAL COM CAMINHAO CARROCERIA 9 T, RODOVIA COM REVESTIMENTO PRIMARIO</v>
          </cell>
          <cell r="C7697" t="str">
            <v>M3XKM</v>
          </cell>
          <cell r="D7697">
            <v>1.42</v>
          </cell>
          <cell r="E7697">
            <v>0.97</v>
          </cell>
        </row>
        <row r="7698">
          <cell r="A7698" t="str">
            <v>72884</v>
          </cell>
          <cell r="B7698" t="str">
            <v>TRANSPORTE COMERCIAL COM CAMINHAO CARROCERIA 9 T, RODOVIA PAVIMENTADA</v>
          </cell>
          <cell r="C7698" t="str">
            <v>M3XKM</v>
          </cell>
          <cell r="D7698">
            <v>1.19</v>
          </cell>
          <cell r="E7698">
            <v>0.81</v>
          </cell>
        </row>
        <row r="7699">
          <cell r="A7699" t="str">
            <v>72885</v>
          </cell>
          <cell r="B7699" t="str">
            <v>TRANSPORTE COMERCIAL COM CAMINHAO BASCULANTE 6 M3, RODOVIA EM LEITO NATURAL</v>
          </cell>
          <cell r="C7699" t="str">
            <v>M3XKM</v>
          </cell>
          <cell r="D7699">
            <v>1.98</v>
          </cell>
          <cell r="E7699">
            <v>1.35</v>
          </cell>
        </row>
        <row r="7700">
          <cell r="A7700" t="str">
            <v>72886</v>
          </cell>
          <cell r="B7700" t="str">
            <v>TRANSPORTE COMERCIAL COM CAMINHAO BASCULANTE 6 M3, RODOVIA COM REVESTIMENTO PRIMARIO</v>
          </cell>
          <cell r="C7700" t="str">
            <v>M3XKM</v>
          </cell>
          <cell r="D7700">
            <v>1.58</v>
          </cell>
          <cell r="E7700">
            <v>1.08</v>
          </cell>
        </row>
        <row r="7701">
          <cell r="A7701" t="str">
            <v>72887</v>
          </cell>
          <cell r="B7701" t="str">
            <v>TRANSPORTE COMERCIAL COM CAMINHAO BASCULANTE 6 M3, RODOVIA PAVIMENTADA</v>
          </cell>
          <cell r="C7701" t="str">
            <v>M3XKM</v>
          </cell>
          <cell r="D7701">
            <v>1.32</v>
          </cell>
          <cell r="E7701">
            <v>0.9</v>
          </cell>
        </row>
        <row r="7702">
          <cell r="A7702" t="str">
            <v>72888</v>
          </cell>
          <cell r="B7702" t="str">
            <v>CARGA, MANOBRAS E DESCARGA DE AREIA, BRITA, PEDRA DE MAO E SOLOS COM CAMINHAO BASCULANTE 6 M3 (DESCARGA LIVRE)</v>
          </cell>
          <cell r="C7702" t="str">
            <v>M3</v>
          </cell>
          <cell r="D7702">
            <v>1.38</v>
          </cell>
          <cell r="E7702">
            <v>0.94</v>
          </cell>
        </row>
        <row r="7703">
          <cell r="A7703" t="str">
            <v>72890</v>
          </cell>
          <cell r="B7703" t="str">
            <v>CARGA, MANOBRAS E DESCARGA DE BRITA PARA TRATAMENTOS SUPERFICIAIS, COMCAMINHAO BASCULANTE 6 M3, DESCARGA EM DISTRIBUIDOR</v>
          </cell>
          <cell r="C7703" t="str">
            <v>M3</v>
          </cell>
          <cell r="D7703">
            <v>8.3699999999999992</v>
          </cell>
          <cell r="E7703">
            <v>5.71</v>
          </cell>
        </row>
        <row r="7704">
          <cell r="A7704" t="str">
            <v>72891</v>
          </cell>
          <cell r="B7704" t="str">
            <v>CARGA, MANOBRAS E DESCARGA DE MISTURA BETUMINOSA A QUENTE, COM CAMINHAO BASCULANTE 6 M3, DESCARGA EM VIBRO-ACABADORA</v>
          </cell>
          <cell r="C7704" t="str">
            <v>M3</v>
          </cell>
          <cell r="D7704">
            <v>6.9</v>
          </cell>
          <cell r="E7704">
            <v>4.71</v>
          </cell>
        </row>
        <row r="7705">
          <cell r="A7705" t="str">
            <v>72892</v>
          </cell>
          <cell r="B7705" t="str">
            <v>CARGA, MANOBRAS E DESCARGA DE DE MISTURA BETUMINOSA A FRIO, COM CAMINHAO BASCULANTE 6 M3, DESCARGA EM VIBRO-ACABADORA</v>
          </cell>
          <cell r="C7705" t="str">
            <v>M3</v>
          </cell>
          <cell r="D7705">
            <v>14.88</v>
          </cell>
          <cell r="E7705">
            <v>10.15</v>
          </cell>
        </row>
        <row r="7706">
          <cell r="A7706" t="str">
            <v>72893</v>
          </cell>
          <cell r="B7706" t="str">
            <v>CARGA, MANOBRAS E DESCARGA DE BRITA PARA BASE DE MACADAME, COM CAMINHA</v>
          </cell>
          <cell r="C7706" t="str">
            <v>M3</v>
          </cell>
          <cell r="D7706">
            <v>3.71</v>
          </cell>
          <cell r="E7706">
            <v>2.5299999999999998</v>
          </cell>
        </row>
        <row r="7707">
          <cell r="A7707" t="str">
            <v>72894</v>
          </cell>
          <cell r="B7707" t="str">
            <v>CARGA, MANOBRAS E DESCARGA DE MISTURAS DE SOLOS E AGREGADOS, COM CAMINHAO BASCULANTE 6 M3, DESCARGA EM DISTRIBUIDOR</v>
          </cell>
          <cell r="C7707" t="str">
            <v>M3</v>
          </cell>
          <cell r="D7707">
            <v>4.75</v>
          </cell>
          <cell r="E7707">
            <v>3.24</v>
          </cell>
        </row>
        <row r="7708">
          <cell r="A7708" t="str">
            <v>72895</v>
          </cell>
          <cell r="B7708" t="str">
            <v>CARGA, MANOBRAS E DESCARGA DE MATERIAIS DIVERSOS, COM CAMINHAO CARROCERIA 9 T (CARGA E DESCARGA MANUAIS)</v>
          </cell>
          <cell r="C7708" t="str">
            <v>M3</v>
          </cell>
          <cell r="D7708">
            <v>25.09</v>
          </cell>
          <cell r="E7708">
            <v>17.12</v>
          </cell>
        </row>
        <row r="7709">
          <cell r="A7709" t="str">
            <v>72896</v>
          </cell>
          <cell r="B7709" t="str">
            <v>CARGA MANUAL DE TERRA EM CAMINHAO BASCULANTE 6 M3</v>
          </cell>
          <cell r="C7709" t="str">
            <v>M3</v>
          </cell>
          <cell r="D7709">
            <v>23.31</v>
          </cell>
          <cell r="E7709">
            <v>15.9</v>
          </cell>
        </row>
        <row r="7710">
          <cell r="A7710" t="str">
            <v>72897</v>
          </cell>
          <cell r="B7710" t="str">
            <v>CARGA MANUAL DE ENTULHO EM CAMINHAO BASCULANTE 6 M3</v>
          </cell>
          <cell r="C7710" t="str">
            <v>M3</v>
          </cell>
          <cell r="D7710">
            <v>28.39</v>
          </cell>
          <cell r="E7710">
            <v>19.37</v>
          </cell>
        </row>
        <row r="7711">
          <cell r="A7711" t="str">
            <v>72898</v>
          </cell>
          <cell r="B7711" t="str">
            <v>CARGA E DESCARGA MECANIZADAS DE ENTULHO EM CAMINHAO BASCULANTE 6 M3</v>
          </cell>
          <cell r="C7711" t="str">
            <v>M3</v>
          </cell>
          <cell r="D7711">
            <v>1.38</v>
          </cell>
          <cell r="E7711">
            <v>0.94</v>
          </cell>
        </row>
        <row r="7712">
          <cell r="A7712" t="str">
            <v>72899</v>
          </cell>
          <cell r="B7712" t="str">
            <v>TRANSPORTE DE ENTULHO COM CAMINHÃO BASCULANTE 6 M3, RODOVIA PAVIMENTADA, DMT ATE 0,5 KM</v>
          </cell>
          <cell r="C7712" t="str">
            <v>M3</v>
          </cell>
          <cell r="D7712">
            <v>6.48</v>
          </cell>
          <cell r="E7712">
            <v>4.42</v>
          </cell>
        </row>
        <row r="7713">
          <cell r="A7713" t="str">
            <v>72900</v>
          </cell>
          <cell r="B7713" t="str">
            <v>TRANSPORTE DE ENTULHO COM CAMINHAO BASCULANTE 6 M3, RODOVIA PAVIMENTADA, DMT 0,5 A 1,0 KM</v>
          </cell>
          <cell r="C7713" t="str">
            <v>M3</v>
          </cell>
          <cell r="D7713">
            <v>7.14</v>
          </cell>
          <cell r="E7713">
            <v>4.87</v>
          </cell>
        </row>
        <row r="7714">
          <cell r="A7714" t="str">
            <v>74010/001</v>
          </cell>
          <cell r="B7714" t="str">
            <v>CARGA E DESCARGA MECANICA DE SOLO UTILIZANDO CAMINHAO BASCULANTE 5,0M3/11T E PA CARREGADEIRA SOBRE PNEUS * 105 HP * CAP. 1,72M3.</v>
          </cell>
          <cell r="C7714" t="str">
            <v>M3</v>
          </cell>
          <cell r="D7714">
            <v>1.96</v>
          </cell>
          <cell r="E7714">
            <v>1.34</v>
          </cell>
        </row>
        <row r="7715">
          <cell r="A7715" t="str">
            <v>74241/001</v>
          </cell>
          <cell r="B7715" t="str">
            <v>EMPILHAMENTO DE SOLO ORGANICO RETIRADO NA AREA DO ATERRO COM TRATOR SOBRE ESTEIRAS D6</v>
          </cell>
          <cell r="C7715" t="str">
            <v>M3</v>
          </cell>
          <cell r="D7715">
            <v>5.2</v>
          </cell>
          <cell r="E7715">
            <v>3.55</v>
          </cell>
        </row>
        <row r="7716">
          <cell r="A7716" t="str">
            <v>74255/001</v>
          </cell>
          <cell r="B7716" t="str">
            <v>CARGA MANUAL DE TERRA EM CAMINHAO BASCULANTE (NAO INCLUI O CUSTOCUSTO IMPRODUTIVO DO CAMINHAO BASCULANTE)</v>
          </cell>
          <cell r="C7716" t="str">
            <v>M3</v>
          </cell>
          <cell r="D7716">
            <v>8.8699999999999992</v>
          </cell>
          <cell r="E7716">
            <v>6.05</v>
          </cell>
        </row>
        <row r="7717">
          <cell r="A7717" t="str">
            <v>74255/003</v>
          </cell>
          <cell r="B7717" t="str">
            <v>CARGA MANUAL DE MATERIAL A GRANEL (2 SERVENTES) EM CAMINHAO BASCULANTEC/ CACAMBA DE 4,0M3 INCLUINDO DESCARGA MECÂNICA</v>
          </cell>
          <cell r="C7717" t="str">
            <v>M3</v>
          </cell>
          <cell r="D7717">
            <v>37.799999999999997</v>
          </cell>
          <cell r="E7717">
            <v>25.79</v>
          </cell>
        </row>
        <row r="7718">
          <cell r="A7718" t="str">
            <v>79492</v>
          </cell>
          <cell r="B7718" t="str">
            <v>CARGA MANUAL DE ROCHA EM CAMINHAO BASCULANTE</v>
          </cell>
          <cell r="C7718" t="str">
            <v>M3</v>
          </cell>
          <cell r="D7718">
            <v>36.15</v>
          </cell>
          <cell r="E7718">
            <v>24.66</v>
          </cell>
        </row>
        <row r="7719">
          <cell r="A7719" t="str">
            <v>83356</v>
          </cell>
          <cell r="B7719" t="str">
            <v>TRANSPORTE COMERCIAL DE BRITA</v>
          </cell>
          <cell r="C7719" t="str">
            <v>M3XKM</v>
          </cell>
          <cell r="D7719">
            <v>1.1000000000000001</v>
          </cell>
          <cell r="E7719">
            <v>0.75</v>
          </cell>
        </row>
        <row r="7720">
          <cell r="A7720" t="str">
            <v>83357</v>
          </cell>
          <cell r="B7720" t="str">
            <v>TRANSPORTE LOCAL DE MASSA ASFALTICA - PAVIMENTACAO URBANA</v>
          </cell>
          <cell r="C7720" t="str">
            <v>M3XKM</v>
          </cell>
          <cell r="D7720">
            <v>1.42</v>
          </cell>
          <cell r="E7720">
            <v>0.97</v>
          </cell>
        </row>
        <row r="7721">
          <cell r="A7721" t="str">
            <v>83358</v>
          </cell>
          <cell r="B7721" t="str">
            <v>TRANSPORTE DE PAVIMENTACAO REMOVIDA (RODOVIAS NAO URBANAS)</v>
          </cell>
          <cell r="C7721" t="str">
            <v>M3XKM</v>
          </cell>
          <cell r="D7721">
            <v>2.29</v>
          </cell>
          <cell r="E7721">
            <v>1.56</v>
          </cell>
        </row>
        <row r="7722">
          <cell r="A7722" t="str">
            <v>83359</v>
          </cell>
          <cell r="B7722" t="str">
            <v>TRANSPORTE LOCAL DE MATERIAL BETUMINOSO (RODOVIAS NAO URBANAS)</v>
          </cell>
          <cell r="C7722" t="str">
            <v>M3XKM</v>
          </cell>
          <cell r="D7722">
            <v>3.97</v>
          </cell>
          <cell r="E7722">
            <v>2.71</v>
          </cell>
        </row>
        <row r="7723">
          <cell r="A7723" t="str">
            <v>83444</v>
          </cell>
          <cell r="B7723" t="str">
            <v>TRANSPORTE DE MATERIAL DE QUALQUER NATUREZA DMT &gt; 10 KM, COM CAMINHAOBASCULANTE DE 4,0 M3.</v>
          </cell>
          <cell r="C7723" t="str">
            <v>TXKM</v>
          </cell>
          <cell r="D7723">
            <v>1.32</v>
          </cell>
          <cell r="E7723">
            <v>0.9</v>
          </cell>
        </row>
        <row r="7724">
          <cell r="A7724" t="str">
            <v>6514</v>
          </cell>
          <cell r="B7724" t="str">
            <v>FORNECIMENTO E LANCAMENTO DE BRITA N. 4</v>
          </cell>
          <cell r="C7724" t="str">
            <v>M3</v>
          </cell>
          <cell r="D7724">
            <v>120.28</v>
          </cell>
          <cell r="E7724">
            <v>82.06</v>
          </cell>
        </row>
        <row r="7725">
          <cell r="A7725" t="str">
            <v>88549</v>
          </cell>
          <cell r="B7725" t="str">
            <v>FORNECIMENTO E ASSENTAMENTO DE BRITA 2-DRENOS E FILTROS MM</v>
          </cell>
          <cell r="C7725" t="str">
            <v>M3</v>
          </cell>
          <cell r="D7725">
            <v>97.93</v>
          </cell>
          <cell r="E7725">
            <v>66.81</v>
          </cell>
        </row>
        <row r="7726">
          <cell r="A7726" t="str">
            <v>5622</v>
          </cell>
          <cell r="B7726" t="str">
            <v>REGULARIZACAO E COMPACTACAO MANUAL DE TERRENO COM SOQUETE</v>
          </cell>
          <cell r="C7726" t="str">
            <v>M2</v>
          </cell>
          <cell r="D7726">
            <v>4.87</v>
          </cell>
          <cell r="E7726">
            <v>3.32</v>
          </cell>
        </row>
        <row r="7727">
          <cell r="A7727" t="str">
            <v>41721</v>
          </cell>
          <cell r="B7727" t="str">
            <v>COMPACTACAO MECANICA A 95% DO PROCTOR NORMAL - PAVIMENTACAO URBANA</v>
          </cell>
          <cell r="C7727" t="str">
            <v>M3</v>
          </cell>
          <cell r="D7727">
            <v>4.24</v>
          </cell>
          <cell r="E7727">
            <v>2.89</v>
          </cell>
        </row>
        <row r="7728">
          <cell r="A7728" t="str">
            <v>41722</v>
          </cell>
          <cell r="B7728" t="str">
            <v>COMPACTACAO MECANICA A 100% DO PROCTOR NORMAL - PAVIMENTACAO URBANA</v>
          </cell>
          <cell r="C7728" t="str">
            <v>M3</v>
          </cell>
          <cell r="D7728">
            <v>6.48</v>
          </cell>
          <cell r="E7728">
            <v>4.42</v>
          </cell>
        </row>
        <row r="7729">
          <cell r="A7729" t="str">
            <v>74005/001</v>
          </cell>
          <cell r="B7729" t="str">
            <v>COMPACTACAO MECANICA, SEM CONTROLE DO GC (C/COMPACTADOR PLACA 400 KG)</v>
          </cell>
          <cell r="C7729" t="str">
            <v>M3</v>
          </cell>
          <cell r="D7729">
            <v>4.53</v>
          </cell>
          <cell r="E7729">
            <v>3.09</v>
          </cell>
        </row>
        <row r="7730">
          <cell r="A7730" t="str">
            <v>74005/002</v>
          </cell>
          <cell r="B7730" t="str">
            <v>COMPACTACAO MECANICA C/ CONTROLE DO GC&gt;=95% DO PN (AREAS) (C/MONIVELADORA 140 HP E ROLO COMPRESSOR VIBRATORIO 80 HP)</v>
          </cell>
          <cell r="C7730" t="str">
            <v>M3</v>
          </cell>
          <cell r="D7730">
            <v>5.56</v>
          </cell>
          <cell r="E7730">
            <v>3.79</v>
          </cell>
        </row>
        <row r="7731">
          <cell r="A7731" t="str">
            <v>74034/001</v>
          </cell>
          <cell r="B7731" t="str">
            <v>ESPALHAMENTO DE MATERIAL DE 1A CATEGORIA COM TRATOR DE ESTEIRA COM 153HP</v>
          </cell>
          <cell r="C7731" t="str">
            <v>M3</v>
          </cell>
          <cell r="D7731">
            <v>3.94</v>
          </cell>
          <cell r="E7731">
            <v>2.69</v>
          </cell>
        </row>
        <row r="7732">
          <cell r="A7732" t="str">
            <v>83344</v>
          </cell>
          <cell r="B7732" t="str">
            <v>ESPALHAMENTO DE MATERIAL EM BOTA FORA, COM UTILIZACAO DE TRATOR DE ESTEIRAS DE 165 HP</v>
          </cell>
          <cell r="C7732" t="str">
            <v>M3</v>
          </cell>
          <cell r="D7732">
            <v>1.47</v>
          </cell>
          <cell r="E7732">
            <v>1</v>
          </cell>
        </row>
        <row r="7733">
          <cell r="A7733" t="str">
            <v>83445</v>
          </cell>
          <cell r="B7733" t="str">
            <v>CAMINHAO TANQUE (PIPA) 6.000 L, DIESEL, 132 CV, COM MOTORISTA.</v>
          </cell>
          <cell r="C7733" t="str">
            <v>CHP</v>
          </cell>
          <cell r="D7733">
            <v>174.55</v>
          </cell>
          <cell r="E7733">
            <v>119.08</v>
          </cell>
        </row>
        <row r="7734">
          <cell r="A7734" t="str">
            <v>6110</v>
          </cell>
          <cell r="B7734" t="str">
            <v>ALVENARIA DE EMBASAMENTO EM TIJOLOS CERAMICOS MACICOS 5X10X20CM, ASSENTADO  COM ARGAMASSA TRACO 1:2:8 (CIMENTO, CAL E AREIA)</v>
          </cell>
          <cell r="C7734" t="str">
            <v>M3</v>
          </cell>
          <cell r="D7734">
            <v>779.45</v>
          </cell>
          <cell r="E7734">
            <v>531.76</v>
          </cell>
        </row>
        <row r="7735">
          <cell r="A7735" t="str">
            <v>68049</v>
          </cell>
          <cell r="B7735" t="str">
            <v>CINTA E CONTRAVERGA EM TIJOLO CERAMICO MACICO 5X10X20CM 1/2 VEZ</v>
          </cell>
          <cell r="C7735" t="str">
            <v>M2</v>
          </cell>
          <cell r="D7735">
            <v>135.59</v>
          </cell>
          <cell r="E7735">
            <v>92.5</v>
          </cell>
        </row>
        <row r="7736">
          <cell r="A7736" t="str">
            <v>72131</v>
          </cell>
          <cell r="B7736" t="str">
            <v>ALVENARIA EM TIJOLO CERAMICO MACICO 5X10X20CM 1 VEZ (ESPESSURA 20CM),ASSENTADO COM ARGAMASSA TRACO 1:2:8 (CIMENTO, CAL E AREIA)</v>
          </cell>
          <cell r="C7736" t="str">
            <v>M2</v>
          </cell>
          <cell r="D7736">
            <v>148.08000000000001</v>
          </cell>
          <cell r="E7736">
            <v>101.02</v>
          </cell>
        </row>
        <row r="7737">
          <cell r="A7737" t="str">
            <v>72132</v>
          </cell>
          <cell r="B7737" t="str">
            <v>ALVENARIA EM TIJOLO CERAMICO MACICO 5X10X20CM 1/2 VEZ (ESPESSURA 10CM), ASSENTADO COM ARGAMASSA TRACO 1:2:8 (CIMENTO, CAL E AREIA)</v>
          </cell>
          <cell r="C7737" t="str">
            <v>M2</v>
          </cell>
          <cell r="D7737">
            <v>75.69</v>
          </cell>
          <cell r="E7737">
            <v>51.64</v>
          </cell>
        </row>
        <row r="7738">
          <cell r="A7738" t="str">
            <v>72133</v>
          </cell>
          <cell r="B7738" t="str">
            <v>ALVENARIA EM TIJOLO CERAMICO MACICO 5X10X20CM 1 1/2 VEZ (ESPESSURA 30CM), ASSENTADO COM ARGAMASSA TRACO 1:2:8 (CIMENTO, CAL E AREIA)</v>
          </cell>
          <cell r="C7738" t="str">
            <v>M2</v>
          </cell>
          <cell r="D7738">
            <v>256.62</v>
          </cell>
          <cell r="E7738">
            <v>175.07</v>
          </cell>
        </row>
        <row r="7739">
          <cell r="A7739" t="str">
            <v>73935/002</v>
          </cell>
          <cell r="B7739" t="str">
            <v>ALVENARIA EM TIJOLO CERAMICO FURADO 9X19X19CM, 1 VEZ (ESPESSURA 19 CM), ASSENTADO EM ARGAMASSA TRACO 1:4 (CIMENTO E AREIA MEDIA NAO PENEIRADA), PREPARO MANUAL, JUNTA1 CM</v>
          </cell>
          <cell r="C7739" t="str">
            <v>M2</v>
          </cell>
          <cell r="D7739">
            <v>86.78</v>
          </cell>
          <cell r="E7739">
            <v>59.2</v>
          </cell>
        </row>
        <row r="7740">
          <cell r="A7740" t="str">
            <v>73988/001</v>
          </cell>
          <cell r="B7740" t="str">
            <v>ENCUNHAMENTO (APERTO DE ALVENARIA) EM TIJOLOS CERAMICOS MACICO 5,7X9X19CM 1 VEZ (ESPESSURA 19CM) COM ARGAMASSA TRACO 1:2:8 (CIMENTO, CAL E AREIA)</v>
          </cell>
          <cell r="C7740" t="str">
            <v>M</v>
          </cell>
          <cell r="D7740">
            <v>17.62</v>
          </cell>
          <cell r="E7740">
            <v>12.02</v>
          </cell>
        </row>
        <row r="7741">
          <cell r="A7741" t="str">
            <v>73988/002</v>
          </cell>
          <cell r="B7741" t="str">
            <v>ENCUNHAMENTO (APERTO DE ALVENARIA) EM TIJOLOS CERAMICOS MACICO 5,7X9X19CM 1/2 VEZ (ESPESSURA 9CM) COM ARGAMASSA TRACO 1:2:8 (CIMENTO, CAL EAREIA)</v>
          </cell>
          <cell r="C7741" t="str">
            <v>M</v>
          </cell>
          <cell r="D7741">
            <v>10.17</v>
          </cell>
          <cell r="E7741">
            <v>6.94</v>
          </cell>
        </row>
        <row r="7742">
          <cell r="A7742" t="str">
            <v>87471</v>
          </cell>
          <cell r="B7742" t="str">
            <v>ALVENARIA DE VEDAÇÃO DE BLOCOS CERÂMICOS FURADOS NA VERTICAL DE 9X19X39CM (ESPESSURA 9CM) DE PAREDES COM ÁREA LÍQUIDA MENOR QUE 6M² SEM VÃOSE ARGAMASSA DE ASSENTAMENTO COM PREPARO EM BETONEIRA. AF_06/2014</v>
          </cell>
          <cell r="C7742" t="str">
            <v>M2</v>
          </cell>
          <cell r="D7742">
            <v>49.19</v>
          </cell>
          <cell r="E7742">
            <v>33.56</v>
          </cell>
        </row>
        <row r="7743">
          <cell r="A7743" t="str">
            <v>87472</v>
          </cell>
          <cell r="B7743" t="str">
            <v>ALVENARIA DE VEDAÇÃO DE BLOCOS CERÂMICOS FURADOS NA VERTICAL DE 9X19X39CM (ESPESSURA 9CM) DE PAREDES COM ÁREA LÍQUIDA MENOR QUE 6M² SEM VÃOSE ARGAMASSA DE ASSENTAMENTO COM PREPARO MANUAL. AF_06/2014</v>
          </cell>
          <cell r="C7743" t="str">
            <v>M2</v>
          </cell>
          <cell r="D7743">
            <v>50.04</v>
          </cell>
          <cell r="E7743">
            <v>34.14</v>
          </cell>
        </row>
        <row r="7744">
          <cell r="A7744" t="str">
            <v>87473</v>
          </cell>
          <cell r="B7744" t="str">
            <v>ALVENARIA DE VEDAÇÃO DE BLOCOS CERÂMICOS FURADOS NA VERTICAL DE 14X19X39CM (ESPESSURA 14CM) DE PAREDES COM ÁREA LÍQUIDA MENOR QUE 6M² SEM VÃOS E ARGAMASSA DE ASSENTAMENTO COM PREPARO EM BETONEIRA. AF_06/2014</v>
          </cell>
          <cell r="C7744" t="str">
            <v>M2</v>
          </cell>
          <cell r="D7744">
            <v>67.569999999999993</v>
          </cell>
          <cell r="E7744">
            <v>46.1</v>
          </cell>
        </row>
        <row r="7745">
          <cell r="A7745" t="str">
            <v>87474</v>
          </cell>
          <cell r="B7745" t="str">
            <v>ALVENARIA DE VEDAÇÃO DE BLOCOS CERÂMICOS FURADOS NA VERTICAL DE 14X19X39CM (ESPESSURA 14CM) DE PAREDES COM ÁREA LÍQUIDA MENOR QUE 6M² SEM VÃOS E ARGAMASSA DE ASSENTAMENTO COM PREPARO MANUAL. AF_06/2014</v>
          </cell>
          <cell r="C7745" t="str">
            <v>M2</v>
          </cell>
          <cell r="D7745">
            <v>68.540000000000006</v>
          </cell>
          <cell r="E7745">
            <v>46.76</v>
          </cell>
        </row>
        <row r="7746">
          <cell r="A7746" t="str">
            <v>87475</v>
          </cell>
          <cell r="B7746" t="str">
            <v>ALVENARIA DE VEDAÇÃO DE BLOCOS CERÂMICOS FURADOS NA VERTICAL DE 19X19X39CM (ESPESSURA 19CM) DE PAREDES COM ÁREA LÍQUIDA MENOR QUE 6M² SEM VÃOS E ARGAMASSA DE ASSENTAMENTO COM PREPARO EM BETONEIRA. AF_06/2014</v>
          </cell>
          <cell r="C7746" t="str">
            <v>M2</v>
          </cell>
          <cell r="D7746">
            <v>79.739999999999995</v>
          </cell>
          <cell r="E7746">
            <v>54.4</v>
          </cell>
        </row>
        <row r="7747">
          <cell r="A7747" t="str">
            <v>87476</v>
          </cell>
          <cell r="B7747" t="str">
            <v>ALVENARIA DE VEDAÇÃO DE BLOCOS CERÂMICOS FURADOS NA VERTICAL DE 19X19X39CM (ESPESSURA 19CM) DE PAREDES COM ÁREA LÍQUIDA MENOR QUE 6M² SEM VÃOS E ARGAMASSA DE ASSENTAMENTO COM PREPARO MANUAL. AF_06/2014</v>
          </cell>
          <cell r="C7747" t="str">
            <v>M2</v>
          </cell>
          <cell r="D7747">
            <v>80.87</v>
          </cell>
          <cell r="E7747">
            <v>55.17</v>
          </cell>
        </row>
        <row r="7748">
          <cell r="A7748" t="str">
            <v>87477</v>
          </cell>
          <cell r="B7748" t="str">
            <v>ALVENARIA DE VEDAÇÃO DE BLOCOS CERÂMICOS FURADOS NA VERTICAL DE 9X19X39CM (ESPESSURA 9CM) DE PAREDES COM ÁREA LÍQUIDA MAIOR OU IGUAL A 6M² SEM VÃOS E ARGAMASSA DE ASSENTAMENTO COM PREPARO EM BETONEIRA. AF_06/2014</v>
          </cell>
          <cell r="C7748" t="str">
            <v>M2</v>
          </cell>
          <cell r="D7748">
            <v>45.16</v>
          </cell>
          <cell r="E7748">
            <v>30.81</v>
          </cell>
        </row>
        <row r="7749">
          <cell r="A7749" t="str">
            <v>87478</v>
          </cell>
          <cell r="B7749" t="str">
            <v>ALVENARIA DE VEDAÇÃO DE BLOCOS CERÂMICOS FURADOS NA VERTICAL DE 9X19X39CM (ESPESSURA 9CM) DE PAREDES COM ÁREA LÍQUIDA MAIOR OU IGUAL A 6M² SEM VÃOS E ARGAMASSA DE ASSENTAMENTO COM PREPARO MANUAL. AF_06/2014</v>
          </cell>
          <cell r="C7749" t="str">
            <v>M2</v>
          </cell>
          <cell r="D7749">
            <v>46.03</v>
          </cell>
          <cell r="E7749">
            <v>31.4</v>
          </cell>
        </row>
        <row r="7750">
          <cell r="A7750" t="str">
            <v>87479</v>
          </cell>
          <cell r="B7750" t="str">
            <v>ALVENARIA DE VEDAÇÃO DE BLOCOS CERÂMICOS FURADOS NA VERTICAL DE 14X19X39CM (ESPESSURA 14CM) DE PAREDES COM ÁREA LÍQUIDA MAIOR OU IGUAL A 6M²SEM VÃOS E ARGAMASSA DE ASSENTAMENTO COM PREPARO EM BETONEIRA. AF_06/2014</v>
          </cell>
          <cell r="C7750" t="str">
            <v>M2</v>
          </cell>
          <cell r="D7750">
            <v>62.78</v>
          </cell>
          <cell r="E7750">
            <v>42.83</v>
          </cell>
        </row>
        <row r="7751">
          <cell r="A7751" t="str">
            <v>87480</v>
          </cell>
          <cell r="B7751" t="str">
            <v>ALVENARIA DE VEDAÇÃO DE BLOCOS CERÂMICOS FURADOS NA VERTICAL DE 14X19X39CM (ESPESSURA 14CM) DE PAREDES COM ÁREA LÍQUIDA MAIOR OU IGUAL A 6M²SEM VÃOS E ARGAMASSA DE ASSENTAMENTO COM PREPARO MANUAL. AF_06/2014</v>
          </cell>
          <cell r="C7751" t="str">
            <v>M2</v>
          </cell>
          <cell r="D7751">
            <v>63.75</v>
          </cell>
          <cell r="E7751">
            <v>43.49</v>
          </cell>
        </row>
        <row r="7752">
          <cell r="A7752" t="str">
            <v>87481</v>
          </cell>
          <cell r="B7752" t="str">
            <v>ALVENARIA DE VEDAÇÃO DE BLOCOS CERÂMICOS FURADOS NA VERTICAL DE 19X19X39CM (ESPESSURA 19CM) DE PAREDES COM ÁREA LÍQUIDA MAIOR OU IGUAL A 6M²SEM VÃOS E ARGAMASSA DE ASSENTAMENTO COM PREPARO EM BETONEIRA. AF_06/2014</v>
          </cell>
          <cell r="C7752" t="str">
            <v>M2</v>
          </cell>
          <cell r="D7752">
            <v>74.98</v>
          </cell>
          <cell r="E7752">
            <v>51.15</v>
          </cell>
        </row>
        <row r="7753">
          <cell r="A7753" t="str">
            <v>87482</v>
          </cell>
          <cell r="B7753" t="str">
            <v>ALVENARIA DE VEDAÇÃO DE BLOCOS CERÂMICOS FURADOS NA VERTICAL DE 19X19X39CM (ESPESSURA 19CM) DE PAREDES COM ÁREA LÍQUIDA MAIOR OU IGUAL A 6M²SEM VÃOS E ARGAMASSA DE ASSENTAMENTO COM PREPARO MANUAL. AF_06/2014</v>
          </cell>
          <cell r="C7753" t="str">
            <v>M2</v>
          </cell>
          <cell r="D7753">
            <v>76.099999999999994</v>
          </cell>
          <cell r="E7753">
            <v>51.92</v>
          </cell>
        </row>
        <row r="7754">
          <cell r="A7754" t="str">
            <v>87483</v>
          </cell>
          <cell r="B7754" t="str">
            <v>ALVENARIA DE VEDAÇÃO DE BLOCOS CERÂMICOS FURADOS NA VERTICAL DE 9X19X39CM (ESPESSURA 9CM) DE PAREDES COM ÁREA LÍQUIDA MENOR QUE 6M² COM VÃOSE ARGAMASSA DE ASSENTAMENTO COM PREPARO EM BETONEIRA. AF_06/2014</v>
          </cell>
          <cell r="C7754" t="str">
            <v>M2</v>
          </cell>
          <cell r="D7754">
            <v>55.13</v>
          </cell>
          <cell r="E7754">
            <v>37.61</v>
          </cell>
        </row>
        <row r="7755">
          <cell r="A7755" t="str">
            <v>87484</v>
          </cell>
          <cell r="B7755" t="str">
            <v>ALVENARIA DE VEDAÇÃO DE BLOCOS CERÂMICOS FURADOS NA VERTICAL DE 9X19X3</v>
          </cell>
          <cell r="C7755" t="str">
            <v>M2</v>
          </cell>
          <cell r="D7755">
            <v>55.99</v>
          </cell>
          <cell r="E7755">
            <v>38.200000000000003</v>
          </cell>
        </row>
        <row r="7756">
          <cell r="A7756" t="str">
            <v>87485</v>
          </cell>
          <cell r="B7756" t="str">
            <v>ALVENARIA DE VEDAÇÃO DE BLOCOS CERÂMICOS FURADOS NA VERTICAL DE 14X19X39CM (ESPESSURA 14CM) DE PAREDES COM ÁREA LÍQUIDA MENOR QUE 6M² COM VÃOS E ARGAMASSA DE ASSENTAMENTO COM PREPARO EM BETONEIRA. AF_06/2014</v>
          </cell>
          <cell r="C7756" t="str">
            <v>M2</v>
          </cell>
          <cell r="D7756">
            <v>73.69</v>
          </cell>
          <cell r="E7756">
            <v>50.27</v>
          </cell>
        </row>
        <row r="7757">
          <cell r="A7757" t="str">
            <v>87487</v>
          </cell>
          <cell r="B7757" t="str">
            <v>ALVENARIA DE VEDAÇÃO DE BLOCOS CERÂMICOS FURADOS NA VERTICAL DE 19X19X39CM (ESPESSURA 19CM) DE PAREDES COM ÁREA LÍQUIDA MENOR QUE 6M² COM VÃOS E ARGAMASSA DE ASSENTAMENTO COM PREPARO EM BETONEIRA. AF_06/2014</v>
          </cell>
          <cell r="C7757" t="str">
            <v>M2</v>
          </cell>
          <cell r="D7757">
            <v>85.72</v>
          </cell>
          <cell r="E7757">
            <v>58.48</v>
          </cell>
        </row>
        <row r="7758">
          <cell r="A7758" t="str">
            <v>87488</v>
          </cell>
          <cell r="B7758" t="str">
            <v>ALVENARIA DE VEDAÇÃO DE BLOCOS CERÂMICOS FURADOS NA VERTICAL DE 19X19X39CM (ESPESSURA 19CM) DE PAREDES COM ÁREA LÍQUIDA MENOR QUE 6M² COM VÃOS E ARGAMASSA DE ASSENTAMENTO COM PREPARO MANUAL. AF_06/2014</v>
          </cell>
          <cell r="C7758" t="str">
            <v>M2</v>
          </cell>
          <cell r="D7758">
            <v>86.85</v>
          </cell>
          <cell r="E7758">
            <v>59.25</v>
          </cell>
        </row>
        <row r="7759">
          <cell r="A7759" t="str">
            <v>87489</v>
          </cell>
          <cell r="B7759" t="str">
            <v>ALVENARIA DE VEDAÇÃO DE BLOCOS CERÂMICOS FURADOS NA VERTICAL DE 9X19X39CM (ESPESSURA 9CM) DE PAREDES COM ÁREA LÍQUIDA MAIOR OU IGUAL A 6M² COM VÃOS E ARGAMASSA DE ASSENTAMENTO COM PREPARO EM BETONEIRA. AF_06/2014</v>
          </cell>
          <cell r="C7759" t="str">
            <v>M2</v>
          </cell>
          <cell r="D7759">
            <v>48.65</v>
          </cell>
          <cell r="E7759">
            <v>33.19</v>
          </cell>
        </row>
        <row r="7760">
          <cell r="A7760" t="str">
            <v>87490</v>
          </cell>
          <cell r="B7760" t="str">
            <v>ALVENARIA DE VEDAÇÃO DE BLOCOS CERÂMICOS FURADOS NA VERTICAL DE 9X19X39CM (ESPESSURA 9CM) DE PAREDES COM ÁREA LÍQUIDA MAIOR OU IGUAL A 6M² COM VÃOS E ARGAMASSA DE ASSENTAMENTO COM PREPARO MANUAL. AF_06/2014</v>
          </cell>
          <cell r="C7760" t="str">
            <v>M2</v>
          </cell>
          <cell r="D7760">
            <v>49.5</v>
          </cell>
          <cell r="E7760">
            <v>33.770000000000003</v>
          </cell>
        </row>
        <row r="7761">
          <cell r="A7761" t="str">
            <v>87491</v>
          </cell>
          <cell r="B7761" t="str">
            <v>ALVENARIA DE VEDAÇÃO DE BLOCOS CERÂMICOS FURADOS NA VERTICAL DE 14X19X39CM (ESPESSURA 14CM) DE PAREDES COM ÁREA LÍQUIDA MAIOR OU IGUAL A 6M²COM VÃOS E ARGAMASSA DE ASSENTAMENTO COM PREPARO EM BETONEIRA. AF_06/2014</v>
          </cell>
          <cell r="C7761" t="str">
            <v>M2</v>
          </cell>
          <cell r="D7761">
            <v>66.430000000000007</v>
          </cell>
          <cell r="E7761">
            <v>45.32</v>
          </cell>
        </row>
        <row r="7762">
          <cell r="A7762" t="str">
            <v>87492</v>
          </cell>
          <cell r="B7762" t="str">
            <v>ALVENARIA DE VEDAÇÃO DE BLOCOS CERÂMICOS FURADOS NA VERTICAL DE 14X19X39CM (ESPESSURA 14CM) DE PAREDES COM ÁREA LÍQUIDA MAIOR OU IGUAL A 6M²COM VÃOS E ARGAMASSA DE ASSENTAMENTO COM PREPARO MANUAL. AF_06/2014</v>
          </cell>
          <cell r="C7762" t="str">
            <v>M2</v>
          </cell>
          <cell r="D7762">
            <v>67.400000000000006</v>
          </cell>
          <cell r="E7762">
            <v>45.98</v>
          </cell>
        </row>
        <row r="7763">
          <cell r="A7763" t="str">
            <v>87493</v>
          </cell>
          <cell r="B7763" t="str">
            <v>ALVENARIA DE VEDAÇÃO DE BLOCOS CERÂMICOS FURADOS NA VERTICAL DE 19X19X39CM (ESPESSURA 19CM) DE PAREDES COM ÁREA LÍQUIDA MAIOR OU IGUAL A 6M²COM VÃOS E ARGAMASSA DE ASSENTAMENTO COM PREPARO EM BETONEIRA. AF_06/</v>
          </cell>
          <cell r="C7763" t="str">
            <v>M2</v>
          </cell>
          <cell r="D7763">
            <v>78.760000000000005</v>
          </cell>
          <cell r="E7763">
            <v>53.73</v>
          </cell>
        </row>
        <row r="7764">
          <cell r="A7764" t="str">
            <v>87494</v>
          </cell>
          <cell r="B7764" t="str">
            <v>ALVENARIA DE VEDAÇÃO DE BLOCOS CERÂMICOS FURADOS NA VERTICAL DE 19X19X39CM (ESPESSURA 19CM) DE PAREDES COM ÁREA LÍQUIDA MAIOR OU IGUAL A 6M²COM VÃOS E ARGAMASSA DE ASSENTAMENTO COM PREPARO MANUAL. AF_06/2014</v>
          </cell>
          <cell r="C7764" t="str">
            <v>M2</v>
          </cell>
          <cell r="D7764">
            <v>79.900000000000006</v>
          </cell>
          <cell r="E7764">
            <v>54.51</v>
          </cell>
        </row>
        <row r="7765">
          <cell r="A7765" t="str">
            <v>87495</v>
          </cell>
          <cell r="B7765" t="str">
            <v>ALVENARIA DE VEDAÇÃO DE BLOCOS CERÂMICOS FURADOS NA HORIZONTAL DE 9X19X19CM (ESPESSURA 9CM) DE PAREDES COM ÁREA LÍQUIDA MENOR QUE 6M² SEM VÃOS E ARGAMASSA DE ASSENTAMENTO COM PREPARO EM BETONEIRA. AF_06/2014</v>
          </cell>
          <cell r="C7765" t="str">
            <v>M2</v>
          </cell>
          <cell r="D7765">
            <v>75.150000000000006</v>
          </cell>
          <cell r="E7765">
            <v>51.27</v>
          </cell>
        </row>
        <row r="7766">
          <cell r="A7766" t="str">
            <v>87496</v>
          </cell>
          <cell r="B7766" t="str">
            <v>ALVENARIA DE VEDAÇÃO DE BLOCOS CERÂMICOS FURADOS NA HORIZONTAL DE 9X19X19CM (ESPESSURA 9CM) DE PAREDES COM ÁREA LÍQUIDA MENOR QUE 6M² SEM VÃOS E ARGAMASSA DE ASSENTAMENTO COM PREPARO MANUAL. AF_06/2014</v>
          </cell>
          <cell r="C7766" t="str">
            <v>M2</v>
          </cell>
          <cell r="D7766">
            <v>75.959999999999994</v>
          </cell>
          <cell r="E7766">
            <v>51.82</v>
          </cell>
        </row>
        <row r="7767">
          <cell r="A7767" t="str">
            <v>87499</v>
          </cell>
          <cell r="B7767" t="str">
            <v>ALVENARIA DE VEDAÇÃO DE BLOCOS CERÂMICOS FURADOS NA HORIZONTAL DE 9X14X19CM (ESPESSURA 9CM) DE PAREDES COM ÁREA LÍQUIDA MENOR QUE 6M² SEM VÃOS E ARGAMASSA DE ASSENTAMENTO COM PREPARO EM BETONEIRA. AF_06/2014</v>
          </cell>
          <cell r="C7767" t="str">
            <v>M2</v>
          </cell>
          <cell r="D7767">
            <v>102.9</v>
          </cell>
          <cell r="E7767">
            <v>70.2</v>
          </cell>
        </row>
        <row r="7768">
          <cell r="A7768" t="str">
            <v>87500</v>
          </cell>
          <cell r="B7768" t="str">
            <v>ALVENARIA DE VEDAÇÃO DE BLOCOS CERÂMICOS FURADOS NA HORIZONTAL DE 9X14X19CM (ESPESSURA 9CM) DE PAREDES COM ÁREA LÍQUIDA MENOR QUE 6M² SEM VÃOS E ARGAMASSA DE ASSENTAMENTO COM PREPARO MANUAL. AF_06/2014</v>
          </cell>
          <cell r="C7768" t="str">
            <v>M2</v>
          </cell>
          <cell r="D7768">
            <v>103.76</v>
          </cell>
          <cell r="E7768">
            <v>70.790000000000006</v>
          </cell>
        </row>
        <row r="7769">
          <cell r="A7769" t="str">
            <v>87501</v>
          </cell>
          <cell r="B7769" t="str">
            <v>ALVENARIA DE VEDAÇÃO DE BLOCOS CERÂMICOS FURADOS NA HORIZONTAL DE 14X9X19CM (ESPESSURA 14CM) DE PAREDES COM ÁREA LÍQUIDA MENOR QUE 6M² SEM VÃOS E ARGAMASSA DE ASSENTAMENTO COM PREPARO EM BETONEIRA. AF_06/2014</v>
          </cell>
          <cell r="C7769" t="str">
            <v>M2</v>
          </cell>
          <cell r="D7769">
            <v>137.69999999999999</v>
          </cell>
          <cell r="E7769">
            <v>93.94</v>
          </cell>
        </row>
        <row r="7770">
          <cell r="A7770" t="str">
            <v>87502</v>
          </cell>
          <cell r="B7770" t="str">
            <v>ALVENARIA DE VEDAÇÃO DE BLOCOS CERÂMICOS FURADOS NA HORIZONTAL DE 14X9X19CM (ESPESSURA 14CM) DE PAREDES COM ÁREA LÍQUIDA MENOR QUE 6M² SEM VÃOS E ARGAMASSA DE ASSENTAMENTO COM PREPARO MANUAL. AF_06/2014</v>
          </cell>
          <cell r="C7770" t="str">
            <v>M2</v>
          </cell>
          <cell r="D7770">
            <v>138.81</v>
          </cell>
          <cell r="E7770">
            <v>94.7</v>
          </cell>
        </row>
        <row r="7771">
          <cell r="A7771" t="str">
            <v>87503</v>
          </cell>
          <cell r="B7771" t="str">
            <v>ALVENARIA DE VEDAÇÃO DE BLOCOS CERÂMICOS FURADOS NA HORIZONTAL DE 9X19X19CM (ESPESSURA 9CM) DE PAREDES COM ÁREA LÍQUIDA MAIOR OU IGUAL A 6M²SEM VÃOS E ARGAMASSA DE ASSENTAMENTO COM PREPARO EM BETONEIRA. AF_06/2014</v>
          </cell>
          <cell r="C7771" t="str">
            <v>M2</v>
          </cell>
          <cell r="D7771">
            <v>65.400000000000006</v>
          </cell>
          <cell r="E7771">
            <v>44.62</v>
          </cell>
        </row>
        <row r="7772">
          <cell r="A7772" t="str">
            <v>87504</v>
          </cell>
          <cell r="B7772" t="str">
            <v>ALVENARIA DE VEDAÇÃO DE BLOCOS CERÂMICOS FURADOS NA HORIZONTAL DE 9X19X19CM (ESPESSURA 9CM) DE PAREDES COM ÁREA LÍQUIDA MAIOR OU IGUAL A 6M²</v>
          </cell>
          <cell r="C7772" t="str">
            <v>M2</v>
          </cell>
          <cell r="D7772">
            <v>66.209999999999994</v>
          </cell>
          <cell r="E7772">
            <v>45.17</v>
          </cell>
        </row>
        <row r="7773">
          <cell r="A7773" t="str">
            <v>87507</v>
          </cell>
          <cell r="B7773" t="str">
            <v>ALVENARIA DE VEDAÇÃO DE BLOCOS CERÂMICOS FURADOS NA HORIZONTAL DE 9X14X19CM (ESPESSURA 9CM) DE PAREDES COM ÁREA LÍQUIDA MAIOR OU IGUAL A 6M²SEM VÃOS E ARGAMASSA DE ASSENTAMENTO COM PREPARO EM BETONEIRA. AF_06/2014</v>
          </cell>
          <cell r="C7773" t="str">
            <v>M2</v>
          </cell>
          <cell r="D7773">
            <v>93.01</v>
          </cell>
          <cell r="E7773">
            <v>63.45</v>
          </cell>
        </row>
        <row r="7774">
          <cell r="A7774" t="str">
            <v>87508</v>
          </cell>
          <cell r="B7774" t="str">
            <v>ALVENARIA DE VEDAÇÃO DE BLOCOS CERÂMICOS FURADOS NA HORIZONTAL DE 9X14X19CM (ESPESSURA 9CM) DE PAREDES COM ÁREA LÍQUIDA MAIOR OU IGUAL A 6M²SEM VÃOS E ARGAMASSA DE ASSENTAMENTO COM PREPARO MANUAL. AF_06/2014</v>
          </cell>
          <cell r="C7774" t="str">
            <v>M2</v>
          </cell>
          <cell r="D7774">
            <v>93.87</v>
          </cell>
          <cell r="E7774">
            <v>64.040000000000006</v>
          </cell>
        </row>
        <row r="7775">
          <cell r="A7775" t="str">
            <v>87509</v>
          </cell>
          <cell r="B7775" t="str">
            <v>ALVENARIA DE VEDAÇÃO DE BLOCOS CERÂMICOS FURADOS NA HORIZONTAL DE 14X9X19CM (ESPESSURA 14CM) DE PAREDES COM ÁREA LÍQUIDA MAIOR OU IGUAL A 6M² SEM VÃOS E ARGAMASSA DE ASSENTAMENTO COM PREPARO EM BETONEIRA. AF_06/2014</v>
          </cell>
          <cell r="C7775" t="str">
            <v>M2</v>
          </cell>
          <cell r="D7775">
            <v>125.79</v>
          </cell>
          <cell r="E7775">
            <v>85.82</v>
          </cell>
        </row>
        <row r="7776">
          <cell r="A7776" t="str">
            <v>87510</v>
          </cell>
          <cell r="B7776" t="str">
            <v>ALVENARIA DE VEDAÇÃO DE BLOCOS CERÂMICOS FURADOS NA HORIZONTAL DE 14X9X19CM (ESPESSURA 14CM) DE PAREDES COM ÁREA LÍQUIDA MAIOR OU IGUAL A 6M² SEM VÃOS E ARGAMASSA DE ASSENTAMENTO COM PREPARO MANUAL. AF_06/2014</v>
          </cell>
          <cell r="C7776" t="str">
            <v>M2</v>
          </cell>
          <cell r="D7776">
            <v>126.91</v>
          </cell>
          <cell r="E7776">
            <v>86.58</v>
          </cell>
        </row>
        <row r="7777">
          <cell r="A7777" t="str">
            <v>87511</v>
          </cell>
          <cell r="B7777" t="str">
            <v>ALVENARIA DE VEDAÇÃO DE BLOCOS CERÂMICOS FURADOS NA HORIZONTAL DE 9X19X19CM (ESPESSURA 9CM) DE PAREDES COM ÁREA LÍQUIDA MENOR QUE 6M² COM VÃOS E ARGAMASSA DE ASSENTAMENTO COM PREPARO EM BETONEIRA. AF_06/2014</v>
          </cell>
          <cell r="C7777" t="str">
            <v>M2</v>
          </cell>
          <cell r="D7777">
            <v>83.37</v>
          </cell>
          <cell r="E7777">
            <v>56.88</v>
          </cell>
        </row>
        <row r="7778">
          <cell r="A7778" t="str">
            <v>87512</v>
          </cell>
          <cell r="B7778" t="str">
            <v>ALVENARIA DE VEDAÇÃO DE BLOCOS CERÂMICOS FURADOS NA HORIZONTAL DE 9X19X19CM (ESPESSURA 9CM) DE PAREDES COM ÁREA LÍQUIDA MENOR QUE 6M² COM VÃOS E ARGAMASSA DE ASSENTAMENTO COM PREPARO MANUAL. AF_06/2014</v>
          </cell>
          <cell r="C7778" t="str">
            <v>M2</v>
          </cell>
          <cell r="D7778">
            <v>84.17</v>
          </cell>
          <cell r="E7778">
            <v>57.42</v>
          </cell>
        </row>
        <row r="7779">
          <cell r="A7779" t="str">
            <v>87515</v>
          </cell>
          <cell r="B7779" t="str">
            <v>ALVENARIA DE VEDAÇÃO DE BLOCOS CERÂMICOS FURADOS NA HORIZONTAL DE 9X14X19CM (ESPESSURA 9CM) DE PAREDES COM ÁREA LÍQUIDA MENOR QUE 6M² COM VÃOS E ARGAMASSA DE ASSENTAMENTO COM PREPARO EM BETONEIRA. AF_06/2014</v>
          </cell>
          <cell r="C7779" t="str">
            <v>M2</v>
          </cell>
          <cell r="D7779">
            <v>111.08</v>
          </cell>
          <cell r="E7779">
            <v>75.78</v>
          </cell>
        </row>
        <row r="7780">
          <cell r="A7780" t="str">
            <v>87516</v>
          </cell>
          <cell r="B7780" t="str">
            <v>ALVENARIA DE VEDAÇÃO DE BLOCOS CERÂMICOS FURADOS NA HORIZONTAL DE 9X14X19CM (ESPESSURA 9CM) DE PAREDES COM ÁREA LÍQUIDA MENOR QUE 6M² COM VÃOS E ARGAMASSA DE ASSENTAMENTO COM PREPARO MANUAL. AF_06/2014</v>
          </cell>
          <cell r="C7780" t="str">
            <v>M2</v>
          </cell>
          <cell r="D7780">
            <v>111.96</v>
          </cell>
          <cell r="E7780">
            <v>76.38</v>
          </cell>
        </row>
        <row r="7781">
          <cell r="A7781" t="str">
            <v>87517</v>
          </cell>
          <cell r="B7781" t="str">
            <v>ALVENARIA DE VEDAÇÃO DE BLOCOS CERÂMICOS FURADOS NA HORIZONTAL DE 14X9</v>
          </cell>
          <cell r="C7781" t="str">
            <v>M2</v>
          </cell>
          <cell r="D7781">
            <v>146.32</v>
          </cell>
          <cell r="E7781">
            <v>99.82</v>
          </cell>
        </row>
        <row r="7782">
          <cell r="A7782" t="str">
            <v>87518</v>
          </cell>
          <cell r="B7782" t="str">
            <v>ALVENARIA DE VEDAÇÃO DE BLOCOS CERÂMICOS FURADOS NA HORIZONTAL DE 14X9X19CM (ESPESSURA 14CM) DE PAREDES COM ÁREA LÍQUIDA MENOR QUE 6M² COM VÃOS E ARGAMASSA DE ASSENTAMENTO COM PREPARO MANUAL. AF_06/2014</v>
          </cell>
          <cell r="C7782" t="str">
            <v>M2</v>
          </cell>
          <cell r="D7782">
            <v>147.41999999999999</v>
          </cell>
          <cell r="E7782">
            <v>100.57</v>
          </cell>
        </row>
        <row r="7783">
          <cell r="A7783" t="str">
            <v>87519</v>
          </cell>
          <cell r="B7783" t="str">
            <v>ALVENARIA DE VEDAÇÃO DE BLOCOS CERÂMICOS FURADOS NA HORIZONTAL DE 9X19X19CM (ESPESSURA 9CM) DE PAREDES COM ÁREA LÍQUIDA MAIOR OU IGUAL A 6M²COM VÃOS E ARGAMASSA DE ASSENTAMENTO COM PREPARO EM BETONEIRA. AF_06/2014</v>
          </cell>
          <cell r="C7783" t="str">
            <v>M2</v>
          </cell>
          <cell r="D7783">
            <v>70.61</v>
          </cell>
          <cell r="E7783">
            <v>48.17</v>
          </cell>
        </row>
        <row r="7784">
          <cell r="A7784" t="str">
            <v>87520</v>
          </cell>
          <cell r="B7784" t="str">
            <v>ALVENARIA DE VEDAÇÃO DE BLOCOS CERÂMICOS FURADOS NA HORIZONTAL DE 9X19X19CM (ESPESSURA 9CM) DE PAREDES COM ÁREA LÍQUIDA MAIOR OU IGUAL A 6M²COM VÃOS E ARGAMASSA DE ASSENTAMENTO COM PREPARO MANUAL. AF_06/2014</v>
          </cell>
          <cell r="C7784" t="str">
            <v>M2</v>
          </cell>
          <cell r="D7784">
            <v>71.41</v>
          </cell>
          <cell r="E7784">
            <v>48.72</v>
          </cell>
        </row>
        <row r="7785">
          <cell r="A7785" t="str">
            <v>87523</v>
          </cell>
          <cell r="B7785" t="str">
            <v>ALVENARIA DE VEDAÇÃO DE BLOCOS CERÂMICOS FURADOS NA HORIZONTAL DE 9X14X19CM (ESPESSURA 9CM) DE PAREDES COM ÁREA LÍQUIDA MAIOR OU IGUAL A 6M²COM VÃOS E ARGAMASSA DE ASSENTAMENTO COM PREPARO EM BETONEIRA. AF_06/2014</v>
          </cell>
          <cell r="C7785" t="str">
            <v>M2</v>
          </cell>
          <cell r="D7785">
            <v>97.92</v>
          </cell>
          <cell r="E7785">
            <v>66.8</v>
          </cell>
        </row>
        <row r="7786">
          <cell r="A7786" t="str">
            <v>87524</v>
          </cell>
          <cell r="B7786" t="str">
            <v>ALVENARIA DE VEDAÇÃO DE BLOCOS CERÂMICOS FURADOS NA HORIZONTAL DE 9X14X19CM (ESPESSURA 9CM) DE PAREDES COM ÁREA LÍQUIDA MAIOR OU IGUAL A 6M²COM VÃOS E ARGAMASSA DE ASSENTAMENTO COM PREPARO MANUAL. AF_06/2014</v>
          </cell>
          <cell r="C7786" t="str">
            <v>M2</v>
          </cell>
          <cell r="D7786">
            <v>98.79</v>
          </cell>
          <cell r="E7786">
            <v>67.400000000000006</v>
          </cell>
        </row>
        <row r="7787">
          <cell r="A7787" t="str">
            <v>87525</v>
          </cell>
          <cell r="B7787" t="str">
            <v>ALVENARIA DE VEDAÇÃO DE BLOCOS CERÂMICOS FURADOS NA HORIZONTAL DE 14X9X19CM (ESPESSURA 14CM) DE PAREDES COM ÁREA LÍQUIDA MAIOR OU IGUAL A 6M² COM VÃOS E ARGAMASSA DE ASSENTAMENTO COM PREPARO EM BETONEIRA. AF_06/2014</v>
          </cell>
          <cell r="C7787" t="str">
            <v>M2</v>
          </cell>
          <cell r="D7787">
            <v>131.13</v>
          </cell>
          <cell r="E7787">
            <v>89.46</v>
          </cell>
        </row>
        <row r="7788">
          <cell r="A7788" t="str">
            <v>87526</v>
          </cell>
          <cell r="B7788" t="str">
            <v>ALVENARIA DE VEDAÇÃO DE BLOCOS CERÂMICOS FURADOS NA HORIZONTAL DE 14X9X19CM (ESPESSURA 14CM) DE PAREDES COM ÁREA LÍQUIDA MAIOR OU IGUAL A 6M² COM VÃOS E ARGAMASSA DE ASSENTAMENTO COM PREPARO MANUAL. AF_06/2014</v>
          </cell>
          <cell r="C7788" t="str">
            <v>M2</v>
          </cell>
          <cell r="D7788">
            <v>132.24</v>
          </cell>
          <cell r="E7788">
            <v>90.22</v>
          </cell>
        </row>
        <row r="7789">
          <cell r="A7789" t="str">
            <v>89043</v>
          </cell>
          <cell r="B7789" t="str">
            <v>(COMPOSIÇÃO REPRESENTATIVA) DO SERVIÇO DE ALVENARIA DE VEDAÇÃO DE BLOCOS VAZADOS DE CERÂMICA DE 9X19X19CM (ESPESSURA 9CM), PARA EDIFICAÇÃO H</v>
          </cell>
          <cell r="C7789" t="str">
            <v>M2</v>
          </cell>
          <cell r="D7789">
            <v>71.87</v>
          </cell>
          <cell r="E7789">
            <v>49.03</v>
          </cell>
        </row>
        <row r="7790">
          <cell r="A7790" t="str">
            <v>89168</v>
          </cell>
          <cell r="B7790" t="str">
            <v>(COMPOSIÇÃO REPRESENTATIVA) DO SERVIÇO DE ALVENARIA DE VEDAÇÃO DE BLOCOS VAZADOS DE CERÂMICA DE 9X19X19CM (ESPESSURA 9CM), PARA EDIFICAÇÃO HABITACIONAL UNIFAMILIAR (CASA) E EDIFICAÇÃO PÚBLICA PADRÃO. AF_11/2014</v>
          </cell>
          <cell r="C7790" t="str">
            <v>M2</v>
          </cell>
          <cell r="D7790">
            <v>73.77</v>
          </cell>
          <cell r="E7790">
            <v>50.33</v>
          </cell>
        </row>
        <row r="7791">
          <cell r="A7791" t="str">
            <v>89977</v>
          </cell>
          <cell r="B7791" t="str">
            <v>(COMPOSIÇÃO REPRESENTATIVA) DO SERVIÇO DE ALVENARIA DE VEDAÇÃO DE BLOCOS VAZADOS DE CERÂMICA DE 14X9X19CM (ESPESSURA 14CM), PARA EDIFICAÇÃOHABITACIONAL UNIFAMILIAR (CASA) E EDIFICAÇÃO PÚBLICA PADRÃO. AF_12/2014_P</v>
          </cell>
          <cell r="C7791" t="str">
            <v>M2</v>
          </cell>
          <cell r="D7791">
            <v>135.34</v>
          </cell>
          <cell r="E7791">
            <v>92.33</v>
          </cell>
        </row>
        <row r="7792">
          <cell r="A7792" t="str">
            <v>90112</v>
          </cell>
          <cell r="B7792" t="str">
            <v>ALVENARIA DE VEDAÇÃO DE BLOCOS CERÂMICOS FURADOS NA VERTICAL DE 14X19X39CM (ESPESSURA 14CM) DE PAREDES COM ÁREA LÍQUIDA MENOR QUE 6M2 COM VÃOS E ARGAMASSA DE ASSENTAMENTO COM PREPARO MANUAL. AF_06/2014</v>
          </cell>
          <cell r="C7792" t="str">
            <v>M2</v>
          </cell>
          <cell r="D7792">
            <v>74.650000000000006</v>
          </cell>
          <cell r="E7792">
            <v>50.93</v>
          </cell>
        </row>
        <row r="7793">
          <cell r="A7793" t="str">
            <v>9875</v>
          </cell>
          <cell r="B7793" t="str">
            <v>COBOGO CERAMICO (ELEMENTO VAZADO), 9X20X20CM, ASSENTADO COM ARGAMASSATRACO 1:4 DE CIMENTO E AREIA</v>
          </cell>
          <cell r="C7793" t="str">
            <v>M2</v>
          </cell>
          <cell r="D7793">
            <v>173.67</v>
          </cell>
          <cell r="E7793">
            <v>118.48</v>
          </cell>
        </row>
        <row r="7794">
          <cell r="A7794" t="str">
            <v>89282</v>
          </cell>
          <cell r="B7794" t="str">
            <v>ALVENARIA ESTRUTURAL DE BLOCOS CERÂMICOS 14X19X39, (ESPESSURA DE 14 CM), PARA PAREDES COM ÁREA LÍQUIDA MENOR QUE 6M², SEM VÃOS, UTILIZANDO PALHETA E ARGAMASSA DE ASSENTAMENTO COM PREPARO EM BETONEIRA. AF_12/2014</v>
          </cell>
          <cell r="C7794" t="str">
            <v>M2</v>
          </cell>
          <cell r="D7794">
            <v>64.010000000000005</v>
          </cell>
          <cell r="E7794">
            <v>43.67</v>
          </cell>
        </row>
        <row r="7795">
          <cell r="A7795" t="str">
            <v>89283</v>
          </cell>
          <cell r="B7795" t="str">
            <v>ALVENARIA ESTRUTURAL DE BLOCOS CERÂMICOS 14X19X39, (ESPESSURA DE 14 CM), PARA PAREDES COM ÁREA LÍQUIDA MENOR QUE 6M², SEM VÃOS, UTILIZANDO PALHETA E ARGAMASSA DE ASSENTAMENTO COM PREPARO MANUAL. AF_12/2014</v>
          </cell>
          <cell r="C7795" t="str">
            <v>M2</v>
          </cell>
          <cell r="D7795">
            <v>65.8</v>
          </cell>
          <cell r="E7795">
            <v>44.89</v>
          </cell>
        </row>
        <row r="7796">
          <cell r="A7796" t="str">
            <v>89284</v>
          </cell>
          <cell r="B7796" t="str">
            <v>ALVENARIA ESTRUTURAL DE BLOCOS CERÂMICOS 14X19X39, (ESPESSURA DE 14 CM), PARA PAREDES COM ÁREA LÍQUIDA MAIOR OU IGUAL QUE 6M², SEM VÃOS, UTILIZANDO PALHETA E ARGAMASSA DE ASSENTAMENTO COM PREPARO EM BETONEIRA.AF_12/2014</v>
          </cell>
          <cell r="C7796" t="str">
            <v>M2</v>
          </cell>
          <cell r="D7796">
            <v>59.38</v>
          </cell>
          <cell r="E7796">
            <v>40.51</v>
          </cell>
        </row>
        <row r="7797">
          <cell r="A7797" t="str">
            <v>89285</v>
          </cell>
          <cell r="B7797" t="str">
            <v>ALVENARIA ESTRUTURAL DE BLOCOS CERÂMICOS 14X19X39, (ESPESSURA DE 14 CM), PARA PAREDES COM ÁREA LÍQUIDA MAIOR OU IGUAL QUE 6M², SEM VÃOS, UTILIZANDO PALHETA E ARGAMASSA DE ASSENTAMENTO COM PREPARO MANUAL. AF_12/</v>
          </cell>
          <cell r="C7797" t="str">
            <v>M2</v>
          </cell>
          <cell r="D7797">
            <v>61.18</v>
          </cell>
          <cell r="E7797">
            <v>41.74</v>
          </cell>
        </row>
        <row r="7798">
          <cell r="A7798" t="str">
            <v>89286</v>
          </cell>
          <cell r="B7798" t="str">
            <v>ALVENARIA ESTRUTURAL DE BLOCOS CERÂMICOS 14X19X39, (ESPESSURA DE 14 CM), PARA PAREDES COM ÁREA LÍQUIDA MENOR QUE 6M², COM VÃOS, UTILIZANDO PALHETA E ARGAMASSA DE ASSENTAMENTO COM PREPARO EM BETONEIRA. AF_12/2014</v>
          </cell>
          <cell r="C7798" t="str">
            <v>M2</v>
          </cell>
          <cell r="D7798">
            <v>68.819999999999993</v>
          </cell>
          <cell r="E7798">
            <v>46.95</v>
          </cell>
        </row>
        <row r="7799">
          <cell r="A7799" t="str">
            <v>89287</v>
          </cell>
          <cell r="B7799" t="str">
            <v>ALVENARIA ESTRUTURAL DE BLOCOS CERÂMICOS 14X19X39, (ESPESSURA DE 14 CM), PARA PAREDES COM ÁREA LÍQUIDA MENOR QUE 6M², COM VÃOS, UTILIZANDO PALHETA E ARGAMASSA DE ASSENTAMENTO COM PREPARO MANUAL. AF_ AF_12/2014</v>
          </cell>
          <cell r="C7799" t="str">
            <v>M2</v>
          </cell>
          <cell r="D7799">
            <v>70.61</v>
          </cell>
          <cell r="E7799">
            <v>48.17</v>
          </cell>
        </row>
        <row r="7800">
          <cell r="A7800" t="str">
            <v>89288</v>
          </cell>
          <cell r="B7800" t="str">
            <v>ALVENARIA ESTRUTURAL DE BLOCOS CERÂMICOS 14X19X39, (ESPESSURA DE 14 CM), PARA PAREDES COM ÁREA LÍQUIDA MAIOR OU IGUAL A 6M², COM VÃOS, UTILIZANDO PALHETA E ARGAMASSA DE ASSENTAMENTO COM PREPARO EM BETONEIRA. AF_12/2014</v>
          </cell>
          <cell r="C7800" t="str">
            <v>M2</v>
          </cell>
          <cell r="D7800">
            <v>62.4</v>
          </cell>
          <cell r="E7800">
            <v>42.57</v>
          </cell>
        </row>
        <row r="7801">
          <cell r="A7801" t="str">
            <v>89289</v>
          </cell>
          <cell r="B7801" t="str">
            <v>ALVENARIA ESTRUTURAL DE BLOCOS CERÂMICOS 14X19X39, (ESPESSURA DE 14 CM), PARA PAREDES COM ÁREA LÍQUIDA MAIOR OU IGUAL A 6M², COM VÃOS, UTILIZANDO PALHETA E ARGAMASSA DE ASSENTAMENTO COM PREPARO MANUAL. AF_12/2014</v>
          </cell>
          <cell r="C7801" t="str">
            <v>M2</v>
          </cell>
          <cell r="D7801">
            <v>64.19</v>
          </cell>
          <cell r="E7801">
            <v>43.79</v>
          </cell>
        </row>
        <row r="7802">
          <cell r="A7802" t="str">
            <v>89290</v>
          </cell>
          <cell r="B7802" t="str">
            <v>ALVENARIA ESTRUTURAL DE BLOCOS CERÂMICOS 14X19X29, (ESPESSURA DE 14 CM), PARA PAREDES COM ÁREA LÍQUIDA MENOR QUE 6M², SEM VÃOS, UTILIZANDO PALHETA E ARGAMASSA DE ASSENTAMENTO COM PREPARO EM BETONEIRA. AF_12/2014</v>
          </cell>
          <cell r="C7802" t="str">
            <v>M2</v>
          </cell>
          <cell r="D7802">
            <v>73.23</v>
          </cell>
          <cell r="E7802">
            <v>49.96</v>
          </cell>
        </row>
        <row r="7803">
          <cell r="A7803" t="str">
            <v>89291</v>
          </cell>
          <cell r="B7803" t="str">
            <v>ALVENARIA ESTRUTURAL DE BLOCOS CERÂMICOS 14X19X29, (ESPESSURA DE 14 CM), PARA PAREDES COM ÁREA LÍQUIDA MENOR QUE 6M², SEM VÃOS, UTILIZANDO PALHETA E ARGAMASSA DE ASSENTAMENTO COM PREPARO MANUAL. AF_12/2014</v>
          </cell>
          <cell r="C7803" t="str">
            <v>M2</v>
          </cell>
          <cell r="D7803">
            <v>75.22</v>
          </cell>
          <cell r="E7803">
            <v>51.32</v>
          </cell>
        </row>
        <row r="7804">
          <cell r="A7804" t="str">
            <v>89292</v>
          </cell>
          <cell r="B7804" t="str">
            <v>ALVENARIA ESTRUTURAL DE BLOCOS CERÂMICOS 14X19X29, (ESPESSURA DE 14 CM), PARA PAREDES COM ÁREA LÍQUIDA MAIOR OU IGUAL A 6M², SEM VÃOS, UTILIZANDO PALHETA E ARGAMASSA DE ASSENTAMENTO COM PREPARO EM BETONEIRA. AF_12/2014</v>
          </cell>
          <cell r="C7804" t="str">
            <v>M2</v>
          </cell>
          <cell r="D7804">
            <v>68.5</v>
          </cell>
          <cell r="E7804">
            <v>46.73</v>
          </cell>
        </row>
        <row r="7805">
          <cell r="A7805" t="str">
            <v>89293</v>
          </cell>
          <cell r="B7805" t="str">
            <v>ALVENARIA ESTRUTURAL DE BLOCOS CERÂMICOS 14X19X29, (ESPESSURA DE 14 CM</v>
          </cell>
          <cell r="C7805" t="str">
            <v>M2</v>
          </cell>
          <cell r="D7805">
            <v>70.489999999999995</v>
          </cell>
          <cell r="E7805">
            <v>48.09</v>
          </cell>
        </row>
        <row r="7806">
          <cell r="A7806" t="str">
            <v>89294</v>
          </cell>
          <cell r="B7806" t="str">
            <v>ALVENARIA ESTRUTURAL DE BLOCOS CERÂMICOS 14X19X29, (ESPESSURA DE 14 CM), PARA PAREDES COM ÁREA LÍQUIDA MENOR QUE 6M², COM VÃOS, UTILIZANDO PALHETA E ARGAMASSA DE ASSENTAMENTO COM PREPARO EM BETONEIRA. AF_12/2014</v>
          </cell>
          <cell r="C7806" t="str">
            <v>M2</v>
          </cell>
          <cell r="D7806">
            <v>79.55</v>
          </cell>
          <cell r="E7806">
            <v>54.27</v>
          </cell>
        </row>
        <row r="7807">
          <cell r="A7807" t="str">
            <v>89295</v>
          </cell>
          <cell r="B7807" t="str">
            <v>ALVENARIA ESTRUTURAL DE BLOCOS CERÂMICOS 14X19X29, (ESPESSURA DE 14 CM), PARA PAREDES COM ÁREA LÍQUIDA MENOR QUE 6M², COM VÃOS, UTILIZANDO PALHETA E ARGAMASSA DE ASSENTAMENTO COM PREPARO MANUAL. AF_12/2014</v>
          </cell>
          <cell r="C7807" t="str">
            <v>M2</v>
          </cell>
          <cell r="D7807">
            <v>81.540000000000006</v>
          </cell>
          <cell r="E7807">
            <v>55.63</v>
          </cell>
        </row>
        <row r="7808">
          <cell r="A7808" t="str">
            <v>89296</v>
          </cell>
          <cell r="B7808" t="str">
            <v>ALVENARIA ESTRUTURAL DE BLOCOS CERÂMICOS 14X19X29, (ESPESSURA DE 14 CM), PARA PAREDES COM ÁREA LÍQUIDA MAIOR OU IGUAL A 6M², COM VÃOS, UTILIZANDO PALHETA E ARGAMASSA DE ASSENTAMENTO COM PREPARO EM BETONEIRA. AF_12/2014</v>
          </cell>
          <cell r="C7808" t="str">
            <v>M2</v>
          </cell>
          <cell r="D7808">
            <v>72.209999999999994</v>
          </cell>
          <cell r="E7808">
            <v>49.26</v>
          </cell>
        </row>
        <row r="7809">
          <cell r="A7809" t="str">
            <v>89297</v>
          </cell>
          <cell r="B7809" t="str">
            <v>ALVENARIA ESTRUTURAL DE BLOCOS CERÂMICOS 14X19X29, (ESPESSURA DE 14 CM), PARA PAREDES COM ÁREA LÍQUIDA MAIOR OU IGUAL A 6M², COM VÃOS, UTILIZANDO PALHETA E ARGAMASSA DE ASSENTAMENTO COM PREPARO MANUAL. AF_12/2014</v>
          </cell>
          <cell r="C7809" t="str">
            <v>M2</v>
          </cell>
          <cell r="D7809">
            <v>74.2</v>
          </cell>
          <cell r="E7809">
            <v>50.62</v>
          </cell>
        </row>
        <row r="7810">
          <cell r="A7810" t="str">
            <v>89298</v>
          </cell>
          <cell r="B7810" t="str">
            <v>ALVENARIA ESTRUTURAL DE BLOCOS CERÂMICOS 14X19X39, (ESPESSURA DE 14 CM), PARA PAREDES COM ÁREA LÍQUIDA MENOR QUE 6M², SEM VÃOS, UTILIZANDO COLHER DE PEDREIRO E ARGAMASSA DE ASSENTAMENTO COM PREPARO EM BETONEIRA. AF_12/2014</v>
          </cell>
          <cell r="C7810" t="str">
            <v>M2</v>
          </cell>
          <cell r="D7810">
            <v>74.069999999999993</v>
          </cell>
          <cell r="E7810">
            <v>50.53</v>
          </cell>
        </row>
        <row r="7811">
          <cell r="A7811" t="str">
            <v>89299</v>
          </cell>
          <cell r="B7811" t="str">
            <v>ALVENARIA ESTRUTURAL DE BLOCOS CERÂMICOS 14X19X39, (ESPESSURA DE 14 CM), PARA PAREDES COM ÁREA LÍQUIDA MENOR QUE 6M², SEM VÃOS, UTILIZANDO COLHER DE PEDREIRO E ARGAMASSA DE ASSENTAMENTO COM PREPARO MANUAL. AF_12/2014</v>
          </cell>
          <cell r="C7811" t="str">
            <v>M2</v>
          </cell>
          <cell r="D7811">
            <v>76.62</v>
          </cell>
          <cell r="E7811">
            <v>52.27</v>
          </cell>
        </row>
        <row r="7812">
          <cell r="A7812" t="str">
            <v>89300</v>
          </cell>
          <cell r="B7812" t="str">
            <v>ALVENARIA ESTRUTURAL DE BLOCOS CERÂMICOS 14X19X39, (ESPESSURA DE 14 CM), PARA PAREDES COM ÁREA LÍQUIDA MAIOR OU IGUAL A 6M², SEM VÃOS, UTILI</v>
          </cell>
          <cell r="C7812" t="str">
            <v>M2</v>
          </cell>
          <cell r="D7812">
            <v>69.430000000000007</v>
          </cell>
          <cell r="E7812">
            <v>47.37</v>
          </cell>
        </row>
        <row r="7813">
          <cell r="A7813" t="str">
            <v>89301</v>
          </cell>
          <cell r="B7813" t="str">
            <v>ALVENARIA ESTRUTURAL DE BLOCOS CERÂMICOS 14X19X39, (ESPESSURA DE 14 CM), PARA PAREDES COM ÁREA LÍQUIDA MAIOR OU IGUAL A 6M², SEM VÃOS, UTILIZANDO COLHER DE PEDREIRO E ARGAMASSA DE ASSENTAMENTO COM PREPARO MANUAL. AF_12/2014</v>
          </cell>
          <cell r="C7813" t="str">
            <v>M2</v>
          </cell>
          <cell r="D7813">
            <v>71.989999999999995</v>
          </cell>
          <cell r="E7813">
            <v>49.11</v>
          </cell>
        </row>
        <row r="7814">
          <cell r="A7814" t="str">
            <v>89302</v>
          </cell>
          <cell r="B7814" t="str">
            <v>ALVENARIA ESTRUTURAL DE BLOCOS CERÂMICOS 14X19X39, (ESPESSURA DE 14 CM), PARA PAREDES COM ÁREA LÍQUIDA MENOR QUE 6M², COM VÃOS, UTILIZANDO COLHER DE PEDREIRO E ARGAMASSA DE ASSENTAMENTO COM PREPARO EM BETONEIRA. AF_12/2014</v>
          </cell>
          <cell r="C7814" t="str">
            <v>M2</v>
          </cell>
          <cell r="D7814">
            <v>81.75</v>
          </cell>
          <cell r="E7814">
            <v>55.77</v>
          </cell>
        </row>
        <row r="7815">
          <cell r="A7815" t="str">
            <v>89303</v>
          </cell>
          <cell r="B7815" t="str">
            <v>ALVENARIA ESTRUTURAL DE BLOCOS CERÂMICOS 14X19X39, (ESPESSURA DE 14 CM), PARA PAREDES COM ÁREA LÍQUIDA MENOR QUE 6M², COM VÃOS, UTILIZANDO COLHER DE PEDREIRO E ARGAMASSA DE ASSENTAMENTO COM PREPARO MANUAL. AF_12/2014</v>
          </cell>
          <cell r="C7815" t="str">
            <v>M2</v>
          </cell>
          <cell r="D7815">
            <v>84.3</v>
          </cell>
          <cell r="E7815">
            <v>57.51</v>
          </cell>
        </row>
        <row r="7816">
          <cell r="A7816" t="str">
            <v>89304</v>
          </cell>
          <cell r="B7816" t="str">
            <v>ALVENARIA ESTRUTURAL DE BLOCOS CERÂMICOS 14X19X39, (ESPESSURA DE 14 CM), PARA PAREDES COM ÁREA LÍQUIDA MAIOR OU IGUAL A 6M², COM VÃOS, UTILIZANDO COLHER DE PEDREIRO E ARGAMASSA DE ASSENTAMENTO COM PREPARO EM BETONEIRA. AF_12/2014</v>
          </cell>
          <cell r="C7816" t="str">
            <v>M2</v>
          </cell>
          <cell r="D7816">
            <v>74.239999999999995</v>
          </cell>
          <cell r="E7816">
            <v>50.65</v>
          </cell>
        </row>
        <row r="7817">
          <cell r="A7817" t="str">
            <v>89305</v>
          </cell>
          <cell r="B7817" t="str">
            <v>ALVENARIA ESTRUTURAL DE BLOCOS CERÂMICOS 14X19X39, (ESPESSURA DE 14 CM), PARA PAREDES COM ÁREA LÍQUIDA MAIOR OU IGUAL A 6M², COM VÃOS, UTILIZANDO COLHER DE PEDREIRO E ARGAMASSA DE ASSENTAMENTO COM PREPARO MANUAL. AF_12/2014</v>
          </cell>
          <cell r="C7817" t="str">
            <v>M2</v>
          </cell>
          <cell r="D7817">
            <v>76.78</v>
          </cell>
          <cell r="E7817">
            <v>52.38</v>
          </cell>
        </row>
        <row r="7818">
          <cell r="A7818" t="str">
            <v>89306</v>
          </cell>
          <cell r="B7818" t="str">
            <v>ALVENARIA ESTRUTURAL DE BLOCOS CERÂMICOS 14X19X29, (ESPESSURA DE 14 CM), PARA PAREDES COM ÁREA LÍQUIDA MENOR QUE 6M², SEM VÃOS, UTILIZANDO COLHER DE PEDREIRO E ARGAMASSA DE ASSENTAMENTO COM PREPARO EM BETONEIRA. AF_12/2014</v>
          </cell>
          <cell r="C7818" t="str">
            <v>M2</v>
          </cell>
          <cell r="D7818">
            <v>83.54</v>
          </cell>
          <cell r="E7818">
            <v>56.99</v>
          </cell>
        </row>
        <row r="7819">
          <cell r="A7819" t="str">
            <v>89307</v>
          </cell>
          <cell r="B7819" t="str">
            <v>ALVENARIA ESTRUTURAL DE BLOCOS CERÂMICOS 14X19X29, (ESPESSURA DE 14 CM), PARA PAREDES COM ÁREA LÍQUIDA MENOR QUE 6M², SEM VÃOS, UTILIZANDO C</v>
          </cell>
          <cell r="C7819" t="str">
            <v>M2</v>
          </cell>
          <cell r="D7819">
            <v>86.36</v>
          </cell>
          <cell r="E7819">
            <v>58.92</v>
          </cell>
        </row>
        <row r="7820">
          <cell r="A7820" t="str">
            <v>89308</v>
          </cell>
          <cell r="B7820" t="str">
            <v>ALVENARIA ESTRUTURAL DE BLOCOS CERÂMICOS 14X19X29, (ESPESSURA DE 14 CM), PARA PAREDES COM ÁREA LÍQUIDA MAIOR OU IGUAL A 6M², SEM VÃOS, UTILIZANDO COLHER DE PEDREIRO E ARGAMASSA DE ASSENTAMENTO COM PREPARO EM BETONEIRA. AF_12/2014</v>
          </cell>
          <cell r="C7820" t="str">
            <v>M2</v>
          </cell>
          <cell r="D7820">
            <v>78.8</v>
          </cell>
          <cell r="E7820">
            <v>53.76</v>
          </cell>
        </row>
        <row r="7821">
          <cell r="A7821" t="str">
            <v>89309</v>
          </cell>
          <cell r="B7821" t="str">
            <v>ALVENARIA ESTRUTURAL DE BLOCOS CERÂMICOS 14X19X29, (ESPESSURA DE 14 CM), PARA PAREDES COM ÁREA LÍQUIDA MAIOR OU IGUAL A 6M², SEM VÃOS, UTILIZANDO COLHER DE PEDREIRO E ARGAMASSA DE ASSENTAMENTO COM PREPARO MANUAL. AF_12/2014</v>
          </cell>
          <cell r="C7821" t="str">
            <v>M2</v>
          </cell>
          <cell r="D7821">
            <v>81.63</v>
          </cell>
          <cell r="E7821">
            <v>55.69</v>
          </cell>
        </row>
        <row r="7822">
          <cell r="A7822" t="str">
            <v>89310</v>
          </cell>
          <cell r="B7822" t="str">
            <v>ALVENARIA ESTRUTURAL DE BLOCOS CERÂMICOS 14X19X29, (ESPESSURA DE 14 CM), PARA PAREDES COM ÁREA LÍQUIDA MENOR QUE 6M², COM VÃOS, UTILIZANDO COLHER DE PEDREIRO E ARGAMASSA DE ASSENTAMENTO COM PREPARO EM BETONEIRA. AF_12/2014</v>
          </cell>
          <cell r="C7822" t="str">
            <v>M2</v>
          </cell>
          <cell r="D7822">
            <v>92.67</v>
          </cell>
          <cell r="E7822">
            <v>63.22</v>
          </cell>
        </row>
        <row r="7823">
          <cell r="A7823" t="str">
            <v>89311</v>
          </cell>
          <cell r="B7823" t="str">
            <v>ALVENARIA ESTRUTURAL DE BLOCOS CERÂMICOS 14X19X29, (ESPESSURA DE 14 CM), PARA PAREDES COM ÁREA LÍQUIDA MENOR QUE 6M², COM VÃOS, UTILIZANDO COLHER DE PEDREIRO E ARGAMASSA DE ASSENTAMENTO COM PREPARO MANUAL. AF_12/2014</v>
          </cell>
          <cell r="C7823" t="str">
            <v>M2</v>
          </cell>
          <cell r="D7823">
            <v>95.5</v>
          </cell>
          <cell r="E7823">
            <v>65.150000000000006</v>
          </cell>
        </row>
        <row r="7824">
          <cell r="A7824" t="str">
            <v>89312</v>
          </cell>
          <cell r="B7824" t="str">
            <v>ALVENARIA ESTRUTURAL DE BLOCOS CERÂMICOS 14X19X29, (ESPESSURA DE 14 CM), PARA PAREDES COM ÁREA LÍQUIDA MAIOR OU IGUAL A 6M², COM VÃOS, UTILIZANDO COLHER DE PEDREIRO E ARGAMASSA DE ASSENTAMENTO COM PREPARO EM BETONEIRA. AF_12/2014</v>
          </cell>
          <cell r="C7824" t="str">
            <v>M2</v>
          </cell>
          <cell r="D7824">
            <v>84.3</v>
          </cell>
          <cell r="E7824">
            <v>57.51</v>
          </cell>
        </row>
        <row r="7825">
          <cell r="A7825" t="str">
            <v>89313</v>
          </cell>
          <cell r="B7825" t="str">
            <v>ALVENARIA ESTRUTURAL DE BLOCOS CERÂMICOS 14X19X29, (ESPESSURA DE 14 CM), PARA PAREDES COM ÁREA LÍQUIDA MAIOR OU IGUAL A 6M², COM VÃOS, UTILIZANDO COLHER DE PEDREIRO E ARGAMASSA DE ASSENTAMENTO COM PREPARO MANUAL. AF_12/2014</v>
          </cell>
          <cell r="C7825" t="str">
            <v>M2</v>
          </cell>
          <cell r="D7825">
            <v>87.13</v>
          </cell>
          <cell r="E7825">
            <v>59.44</v>
          </cell>
        </row>
        <row r="7826">
          <cell r="A7826" t="str">
            <v>87447</v>
          </cell>
          <cell r="B7826" t="str">
            <v>ALVENARIA DE VEDAÇÃO DE BLOCOS VAZADOS DE CONCRETO DE 9X19X39CM (ESPES</v>
          </cell>
          <cell r="C7826" t="str">
            <v>M2</v>
          </cell>
          <cell r="D7826">
            <v>61.71</v>
          </cell>
          <cell r="E7826">
            <v>42.1</v>
          </cell>
        </row>
        <row r="7827">
          <cell r="A7827" t="str">
            <v>87448</v>
          </cell>
          <cell r="B7827" t="str">
            <v>ALVENARIA DE VEDAÇÃO DE BLOCOS VAZADOS DE CONCRETO DE 9X19X39CM (ESPESSURA 9CM) DE PAREDES COM ÁREA LÍQUIDA MENOR QUE 6M² SEM VÃOS E ARGAMASSA DE ASSENTAMENTO COM PREPARO MANUAL. AF_06/2014</v>
          </cell>
          <cell r="C7827" t="str">
            <v>M2</v>
          </cell>
          <cell r="D7827">
            <v>61.99</v>
          </cell>
          <cell r="E7827">
            <v>42.29</v>
          </cell>
        </row>
        <row r="7828">
          <cell r="A7828" t="str">
            <v>87449</v>
          </cell>
          <cell r="B7828" t="str">
            <v>ALVENARIA DE VEDAÇÃO DE BLOCOS VAZADOS DE CONCRETO DE 14X19X39CM (ESPESSURA 14CM) DE PAREDES COM ÁREA LÍQUIDA MENOR QUE 6M² SEM VÃOS E ARGAMASSA DE ASSENTAMENTO COM PREPARO EM BETONEIRA. AF_06/2014</v>
          </cell>
          <cell r="C7828" t="str">
            <v>M2</v>
          </cell>
          <cell r="D7828">
            <v>80.599999999999994</v>
          </cell>
          <cell r="E7828">
            <v>54.99</v>
          </cell>
        </row>
        <row r="7829">
          <cell r="A7829" t="str">
            <v>87450</v>
          </cell>
          <cell r="B7829" t="str">
            <v>ALVENARIA DE VEDAÇÃO DE BLOCOS VAZADOS DE CONCRETO DE 14X19X39CM (ESPESSURA 14CM) DE PAREDES COM ÁREA LÍQUIDA MENOR QUE 6M² SEM VÃOS E ARGAMASSA DE ASSENTAMENTO COM PREPARO MANUAL. AF_06/2014</v>
          </cell>
          <cell r="C7829" t="str">
            <v>M2</v>
          </cell>
          <cell r="D7829">
            <v>81.45</v>
          </cell>
          <cell r="E7829">
            <v>55.57</v>
          </cell>
        </row>
        <row r="7830">
          <cell r="A7830" t="str">
            <v>87451</v>
          </cell>
          <cell r="B7830" t="str">
            <v>ALVENARIA DE VEDAÇÃO DE BLOCOS VAZADOS DE CONCRETO DE 19X19X39CM (ESPESSURA 19CM) DE PAREDES COM ÁREA LÍQUIDA MENOR QUE 6M² SEM VÃOS E ARGAMASSA DE ASSENTAMENTO COM PREPARO EM BETONEIRA. AF_06/2014</v>
          </cell>
          <cell r="C7830" t="str">
            <v>M2</v>
          </cell>
          <cell r="D7830">
            <v>98.75</v>
          </cell>
          <cell r="E7830">
            <v>67.37</v>
          </cell>
        </row>
        <row r="7831">
          <cell r="A7831" t="str">
            <v>87452</v>
          </cell>
          <cell r="B7831" t="str">
            <v>ALVENARIA DE VEDAÇÃO DE BLOCOS VAZADOS DE CONCRETO DE 19X19X39CM (ESPESSURA 19CM) DE PAREDES COM ÁREA LÍQUIDA MENOR QUE 6M² SEM VÃOS E ARGAMASSA DE ASSENTAMENTO COM PREPARO MANUAL. AF_06/2014</v>
          </cell>
          <cell r="C7831" t="str">
            <v>M2</v>
          </cell>
          <cell r="D7831">
            <v>99.4</v>
          </cell>
          <cell r="E7831">
            <v>67.81</v>
          </cell>
        </row>
        <row r="7832">
          <cell r="A7832" t="str">
            <v>87453</v>
          </cell>
          <cell r="B7832" t="str">
            <v>ALVENARIA DE VEDAÇÃO DE BLOCOS VAZADOS DE CONCRETO DE 9X19X39CM (ESPESSURA 9CM) DE PAREDES COM ÁREA LÍQUIDA MAIOR OU IGUAL A 6M² SEM VÃOS EARGAMASSA DE ASSENTAMENTO COM PREPARO EM BETONEIRA. AF_06/2014</v>
          </cell>
          <cell r="C7832" t="str">
            <v>M2</v>
          </cell>
          <cell r="D7832">
            <v>57.96</v>
          </cell>
          <cell r="E7832">
            <v>39.54</v>
          </cell>
        </row>
        <row r="7833">
          <cell r="A7833" t="str">
            <v>87454</v>
          </cell>
          <cell r="B7833" t="str">
            <v>ALVENARIA DE VEDAÇÃO DE BLOCOS VAZADOS DE CONCRETO DE 9X19X39CM (ESPESSURA 9CM) DE PAREDES COM ÁREA LÍQUIDA MAIOR OU IGUAL A 6M² SEM VÃOS EARGAMASSA DE ASSENTAMENTO COM PREPARO MANUAL. AF_06/2014</v>
          </cell>
          <cell r="C7833" t="str">
            <v>M2</v>
          </cell>
          <cell r="D7833">
            <v>58.69</v>
          </cell>
          <cell r="E7833">
            <v>40.04</v>
          </cell>
        </row>
        <row r="7834">
          <cell r="A7834" t="str">
            <v>87455</v>
          </cell>
          <cell r="B7834" t="str">
            <v>ALVENARIA DE VEDAÇÃO DE BLOCOS VAZADOS DE CONCRETO DE 14X19X39CM (ESPESSURA 14CM) DE PAREDES COM ÁREA LÍQUIDA MAIOR OU IGUAL A 6M² SEM VÃOSE ARGAMASSA DE ASSENTAMENTO COM PREPARO EM BETONEIRA. AF_06/2014</v>
          </cell>
          <cell r="C7834" t="str">
            <v>M2</v>
          </cell>
          <cell r="D7834">
            <v>75.56</v>
          </cell>
          <cell r="E7834">
            <v>51.55</v>
          </cell>
        </row>
        <row r="7835">
          <cell r="A7835" t="str">
            <v>87456</v>
          </cell>
          <cell r="B7835" t="str">
            <v>ALVENARIA DE VEDAÇÃO DE BLOCOS VAZADOS DE CONCRETO DE 14X19X39CM (ESPESSURA 14CM) DE PAREDES COM ÁREA LÍQUIDA MAIOR OU IGUAL A 6M² SEM VÃOS</v>
          </cell>
          <cell r="C7835" t="str">
            <v>M2</v>
          </cell>
          <cell r="D7835">
            <v>76.91</v>
          </cell>
          <cell r="E7835">
            <v>52.47</v>
          </cell>
        </row>
        <row r="7836">
          <cell r="A7836" t="str">
            <v>87457</v>
          </cell>
          <cell r="B7836" t="str">
            <v>ALVENARIA DE VEDAÇÃO DE BLOCOS VAZADOS DE CONCRETO DE 19X19X39CM (ESPESSURA 19CM) DE PAREDES COM ÁREA LÍQUIDA MAIOR OU IGUAL A 6M² SEM VÃOSE ARGAMASSA DE ASSENTAMENTO COM PREPARO EM BETONEIRA. AF_06/2014</v>
          </cell>
          <cell r="C7836" t="str">
            <v>M2</v>
          </cell>
          <cell r="D7836">
            <v>93.2</v>
          </cell>
          <cell r="E7836">
            <v>63.58</v>
          </cell>
        </row>
        <row r="7837">
          <cell r="A7837" t="str">
            <v>87458</v>
          </cell>
          <cell r="B7837" t="str">
            <v>ALVENARIA DE VEDAÇÃO DE BLOCOS VAZADOS DE CONCRETO DE 19X19X39CM (ESPESSURA 19CM) DE PAREDES COM ÁREA LÍQUIDA MAIOR OU IGUAL A 6M² SEM VÃOSE ARGAMASSA DE ASSENTAMENTO COM PREPARO MANUAL. AF_06/2014</v>
          </cell>
          <cell r="C7837" t="str">
            <v>M2</v>
          </cell>
          <cell r="D7837">
            <v>94.25</v>
          </cell>
          <cell r="E7837">
            <v>64.3</v>
          </cell>
        </row>
        <row r="7838">
          <cell r="A7838" t="str">
            <v>87459</v>
          </cell>
          <cell r="B7838" t="str">
            <v>ALVENARIA DE VEDAÇÃO DE BLOCOS VAZADOS DE CONCRETO DE 9X19X39CM (ESPESSURA 9CM) DE PAREDES COM ÁREA LÍQUIDA MENOR QUE 6M² COM VÃOS E ARGAMASSA DE ASSENTAMENTO COM PREPARO EM BETONEIRA. AF_06/2014</v>
          </cell>
          <cell r="C7838" t="str">
            <v>M2</v>
          </cell>
          <cell r="D7838">
            <v>67.44</v>
          </cell>
          <cell r="E7838">
            <v>46.01</v>
          </cell>
        </row>
        <row r="7839">
          <cell r="A7839" t="str">
            <v>87460</v>
          </cell>
          <cell r="B7839" t="str">
            <v>ALVENARIA DE VEDAÇÃO DE BLOCOS VAZADOS DE CONCRETO DE 9X19X39CM (ESPESSURA 9CM) DE PAREDES COM ÁREA LÍQUIDA MENOR QUE 6M² COM VÃOS E ARGAMASSA DE ASSENTAMENTO COM PREPARO MANUAL. AF_06/2014</v>
          </cell>
          <cell r="C7839" t="str">
            <v>M2</v>
          </cell>
          <cell r="D7839">
            <v>68.16</v>
          </cell>
          <cell r="E7839">
            <v>46.5</v>
          </cell>
        </row>
        <row r="7840">
          <cell r="A7840" t="str">
            <v>87461</v>
          </cell>
          <cell r="B7840" t="str">
            <v>ALVENARIA DE VEDAÇÃO DE BLOCOS VAZADOS DE CONCRETO DE 14X19X39CM (ESPESSURA 14CM) DE PAREDES COM ÁREA LÍQUIDA MENOR QUE 6M² COM VÃOS E ARGAMASSA DE ASSENTAMENTO COM PREPARO EM BETONEIRA. AF_06/2014</v>
          </cell>
          <cell r="C7840" t="str">
            <v>M2</v>
          </cell>
          <cell r="D7840">
            <v>86.39</v>
          </cell>
          <cell r="E7840">
            <v>58.94</v>
          </cell>
        </row>
        <row r="7841">
          <cell r="A7841" t="str">
            <v>87462</v>
          </cell>
          <cell r="B7841" t="str">
            <v>ALVENARIA DE VEDAÇÃO DE BLOCOS VAZADOS DE CONCRETO DE 14X19X39CM (ESPESSURA 14CM) DE PAREDES COM ÁREA LÍQUIDA MENOR QUE 6M² COM VÃOS E ARGAMASSA DE ASSENTAMENTO COM PREPARO MANUAL. AF_06/2014</v>
          </cell>
          <cell r="C7841" t="str">
            <v>M2</v>
          </cell>
          <cell r="D7841">
            <v>87.24</v>
          </cell>
          <cell r="E7841">
            <v>59.52</v>
          </cell>
        </row>
        <row r="7842">
          <cell r="A7842" t="str">
            <v>87463</v>
          </cell>
          <cell r="B7842" t="str">
            <v>ALVENARIA DE VEDAÇÃO DE BLOCOS VAZADOS DE CONCRETO DE 19X19X39CM (ESPESSURA 19CM) DE PAREDES COM ÁREA LÍQUIDA MENOR QUE 6M² COM VÃOS E ARGAMASSA DE ASSENTAMENTO COM PREPARO EM BETONEIRA. AF_06/2014</v>
          </cell>
          <cell r="C7842" t="str">
            <v>M2</v>
          </cell>
          <cell r="D7842">
            <v>104.22</v>
          </cell>
          <cell r="E7842">
            <v>71.099999999999994</v>
          </cell>
        </row>
        <row r="7843">
          <cell r="A7843" t="str">
            <v>87464</v>
          </cell>
          <cell r="B7843" t="str">
            <v>ALVENARIA DE VEDAÇÃO DE BLOCOS VAZADOS DE CONCRETO DE 19X19X39CM (ESPESSURA 19CM) DE PAREDES COM ÁREA LÍQUIDA MENOR QUE 6M² COM VÃOS E ARGAMASSA DE ASSENTAMENTO COM PREPARO MANUAL. AF_06/2014</v>
          </cell>
          <cell r="C7843" t="str">
            <v>M2</v>
          </cell>
          <cell r="D7843">
            <v>105.27</v>
          </cell>
          <cell r="E7843">
            <v>71.819999999999993</v>
          </cell>
        </row>
        <row r="7844">
          <cell r="A7844" t="str">
            <v>87465</v>
          </cell>
          <cell r="B7844" t="str">
            <v>ALVENARIA DE VEDAÇÃO DE BLOCOS VAZADOS DE CONCRETO DE 9X19X39CM (ESPESSURA 9CM) DE PAREDES COM ÁREA LÍQUIDA MAIOR OU IGUAL A 6M² COM VÃOS EARGAMASSA DE ASSENTAMENTO COM PREPARO EM BETONEIRA. AF_06/2014</v>
          </cell>
          <cell r="C7844" t="str">
            <v>M2</v>
          </cell>
          <cell r="D7844">
            <v>61.23</v>
          </cell>
          <cell r="E7844">
            <v>41.77</v>
          </cell>
        </row>
        <row r="7845">
          <cell r="A7845" t="str">
            <v>87466</v>
          </cell>
          <cell r="B7845" t="str">
            <v>ALVENARIA DE VEDAÇÃO DE BLOCOS VAZADOS DE CONCRETO DE 9X19X39CM (ESPESSURA 9CM) DE PAREDES COM ÁREA LÍQUIDA MAIOR OU IGUAL A 6M² COM VÃOS EARGAMASSA DE ASSENTAMENTO COM PREPARO MANUAL. AF_06/2014</v>
          </cell>
          <cell r="C7845" t="str">
            <v>M2</v>
          </cell>
          <cell r="D7845">
            <v>61.94</v>
          </cell>
          <cell r="E7845">
            <v>42.26</v>
          </cell>
        </row>
        <row r="7846">
          <cell r="A7846" t="str">
            <v>87467</v>
          </cell>
          <cell r="B7846" t="str">
            <v>ALVENARIA DE VEDAÇÃO DE BLOCOS VAZADOS DE CONCRETO DE 14X19X39CM (ESPESSURA 14CM) DE PAREDES COM ÁREA LÍQUIDA MAIOR OU IGUAL A 6M² COM VÃOSE ARGAMASSA DE ASSENTAMENTO COM PREPARO EM BETONEIRA. AF_06/2014</v>
          </cell>
          <cell r="C7846" t="str">
            <v>M2</v>
          </cell>
          <cell r="D7846">
            <v>79.42</v>
          </cell>
          <cell r="E7846">
            <v>54.18</v>
          </cell>
        </row>
        <row r="7847">
          <cell r="A7847" t="str">
            <v>87468</v>
          </cell>
          <cell r="B7847" t="str">
            <v>ALVENARIA DE VEDAÇÃO DE BLOCOS VAZADOS DE CONCRETO DE 14X19X39CM (ESPESSURA 14CM) DE PAREDES COM ÁREA LÍQUIDA MAIOR OU IGUAL A 6M² COM VÃOSE ARGAMASSA DE ASSENTAMENTO COM PREPARO MANUAL. AF_06/2014</v>
          </cell>
          <cell r="C7847" t="str">
            <v>M2</v>
          </cell>
          <cell r="D7847">
            <v>80.27</v>
          </cell>
          <cell r="E7847">
            <v>54.76</v>
          </cell>
        </row>
        <row r="7848">
          <cell r="A7848" t="str">
            <v>87469</v>
          </cell>
          <cell r="B7848" t="str">
            <v>ALVENARIA DE VEDAÇÃO DE BLOCOS VAZADOS DE CONCRETO DE 19X19X39CM (ESPESSURA 19CM) DE PAREDES COM ÁREA LÍQUIDA MAIOR OU IGUAL A 6M² COM VÃOSE ARGAMASSA DE ASSENTAMENTO COM PREPARO EM BETONEIRA. AF_06/2014</v>
          </cell>
          <cell r="C7848" t="str">
            <v>M2</v>
          </cell>
          <cell r="D7848">
            <v>97.27</v>
          </cell>
          <cell r="E7848">
            <v>66.36</v>
          </cell>
        </row>
        <row r="7849">
          <cell r="A7849" t="str">
            <v>87470</v>
          </cell>
          <cell r="B7849" t="str">
            <v>ALVENARIA DE VEDAÇÃO DE BLOCOS VAZADOS DE CONCRETO DE 19X19X39CM (ESPESSURA 19CM) DE PAREDES COM ÁREA LÍQUIDA MAIOR OU IGUAL A 6M² COM VÃOSE ARGAMASSA DE ASSENTAMENTO COM PREPARO MANUAL. AF_06/2014</v>
          </cell>
          <cell r="C7849" t="str">
            <v>M2</v>
          </cell>
          <cell r="D7849">
            <v>98.33</v>
          </cell>
          <cell r="E7849">
            <v>67.08</v>
          </cell>
        </row>
        <row r="7850">
          <cell r="A7850" t="str">
            <v>89044</v>
          </cell>
          <cell r="B7850" t="str">
            <v>(COMPOSIÇÃO REPRESENTATIVA) DO SERVIÇO DE ALVENARIA DE VEDAÇÃO DE BLOCOS VAZADOS DE CONCRETO DE 9X19X39CM (ESPESSURA 9CM), PARA EDIFICAÇÃO HABITACIONAL MULTIFAMILIAR (PRÉDIO). AF_11/2014_P</v>
          </cell>
          <cell r="C7850" t="str">
            <v>M2</v>
          </cell>
          <cell r="D7850">
            <v>61.42</v>
          </cell>
          <cell r="E7850">
            <v>41.9</v>
          </cell>
        </row>
        <row r="7851">
          <cell r="A7851" t="str">
            <v>89169</v>
          </cell>
          <cell r="B7851" t="str">
            <v>(COMPOSIÇÃO REPRESENTATIVA) DO SERVIÇO DE ALVENARIA DE VEDAÇÃO DE BLOCOS VAZADOS DE CONCRETO DE 9X19X39CM (ESPESSURA 9CM), PARA EDIFICAÇÃO HABITACIONAL UNIFAMILIAR (CASA) E EDIFICAÇÃO PÚBLICA PADRÃO. AF_11/2014_P</v>
          </cell>
          <cell r="C7851" t="str">
            <v>M2</v>
          </cell>
          <cell r="D7851">
            <v>62.21</v>
          </cell>
          <cell r="E7851">
            <v>42.44</v>
          </cell>
        </row>
        <row r="7852">
          <cell r="A7852" t="str">
            <v>89978</v>
          </cell>
          <cell r="B7852" t="str">
            <v>(COMPOSIÇÃO REPRESENTATIVA) DO SERVIÇO DE ALVENARIA DE VEDAÇÃO DE BLOCOS VAZADOS DE CONCRETO DE 14X19X39CM (ESPESSURA 14CM), PARA EDIFICAÇÃOHABITACIONAL UNIFAMILIAR (CASA) E EDIFICAÇÃO PÚBLICA PADRÃO. AF_12/2014_P</v>
          </cell>
          <cell r="C7852" t="str">
            <v>M2</v>
          </cell>
          <cell r="D7852">
            <v>80.63</v>
          </cell>
          <cell r="E7852">
            <v>55.01</v>
          </cell>
        </row>
        <row r="7853">
          <cell r="A7853" t="str">
            <v>73937/001</v>
          </cell>
          <cell r="B7853" t="str">
            <v>COBOGO DE CONCRETO (ELEMENTO VAZADO), 7X50X50CM, ASSENTADO COM ARGAMASSA TRACO 1:4 (CIMENTO E AREIA)</v>
          </cell>
          <cell r="C7853" t="str">
            <v>M2</v>
          </cell>
          <cell r="D7853">
            <v>160.13999999999999</v>
          </cell>
          <cell r="E7853">
            <v>109.25</v>
          </cell>
        </row>
        <row r="7854">
          <cell r="A7854" t="str">
            <v>73937/003</v>
          </cell>
          <cell r="B7854" t="str">
            <v>COBOGO DE CONCRETO (ELEMENTO VAZADO), 7X50X50CM, ASSENTADO COM ARGAMASSA TRACO 1:3 (CIMENTO E AREIA)</v>
          </cell>
          <cell r="C7854" t="str">
            <v>M2</v>
          </cell>
          <cell r="D7854">
            <v>156.77000000000001</v>
          </cell>
          <cell r="E7854">
            <v>106.95</v>
          </cell>
        </row>
        <row r="7855">
          <cell r="A7855" t="str">
            <v>73937/004</v>
          </cell>
          <cell r="B7855" t="str">
            <v>COBOGO DE CONCRETO (ELEMENTO VAZADO), 6X29X29CM, ASSENTADO COM ARGAMASSA TRACO 1:7 (CIMENTO E AREIA)</v>
          </cell>
          <cell r="C7855" t="str">
            <v>M2</v>
          </cell>
          <cell r="D7855">
            <v>147.16999999999999</v>
          </cell>
          <cell r="E7855">
            <v>100.4</v>
          </cell>
        </row>
        <row r="7856">
          <cell r="A7856" t="str">
            <v>73937/005</v>
          </cell>
          <cell r="B7856" t="str">
            <v>COBOGO DE CONCRETO (ELEMENTO VAZADO), 10X29X39CM ABERTURA COM VIDRO, ASSENTADO COM ARGAMASSA TRACO 1:4 (CIMENTO E AREIA MEDIA NAO PENEIRADA)</v>
          </cell>
          <cell r="C7856" t="str">
            <v>M2</v>
          </cell>
          <cell r="D7856">
            <v>290.83</v>
          </cell>
          <cell r="E7856">
            <v>198.41</v>
          </cell>
        </row>
        <row r="7857">
          <cell r="A7857" t="str">
            <v>74196/001</v>
          </cell>
          <cell r="B7857" t="str">
            <v>COBOGO DE CONCRETO (ELEMENTO VAZADO), 5X50X50CM, ASSENTADO COM ARGAMASSA DE CIMENTO E AREIA COM ACO CA-25</v>
          </cell>
          <cell r="C7857" t="str">
            <v>M2</v>
          </cell>
          <cell r="D7857">
            <v>158.15</v>
          </cell>
          <cell r="E7857">
            <v>107.89</v>
          </cell>
        </row>
        <row r="7858">
          <cell r="A7858" t="str">
            <v>89453</v>
          </cell>
          <cell r="B7858" t="str">
            <v>ALVENARIA DE BLOCOS DE CONCRETO ESTRUTURAL 14X19X39 CM, (ESPESSURA 14CM), FBK = 4,5 MPA, PARA PAREDES COM ÁREA LÍQUIDA MENOR QUE 6M², SEM VÃOS, UTILIZANDO PALHETA. AF_12/2014</v>
          </cell>
          <cell r="C7858" t="str">
            <v>M2</v>
          </cell>
          <cell r="D7858">
            <v>75.739999999999995</v>
          </cell>
          <cell r="E7858">
            <v>51.67</v>
          </cell>
        </row>
        <row r="7859">
          <cell r="A7859" t="str">
            <v>89454</v>
          </cell>
          <cell r="B7859" t="str">
            <v>ALVENARIA DE BLOCOS DE CONCRETO ESTRUTURAL 14X19X39 CM, (ESPESSURA 14CM), FBK = 4,5 MPA, PARA PAREDES COM ÁREA LÍQUIDA MAIOR OU IGUAL A 6M², SEM VÃOS, UTILIZANDO PALHETA. AF_12/2014</v>
          </cell>
          <cell r="C7859" t="str">
            <v>M2</v>
          </cell>
          <cell r="D7859">
            <v>73.14</v>
          </cell>
          <cell r="E7859">
            <v>49.9</v>
          </cell>
        </row>
        <row r="7860">
          <cell r="A7860" t="str">
            <v>89455</v>
          </cell>
          <cell r="B7860" t="str">
            <v>ALVENARIA DE BLOCOS DE CONCRETO ESTRUTURAL 14X19X39 CM, (ESPESSURA 14CM) FBK = 14,0 MPA, PARA PAREDES COM ÁREA LÍQUIDA MENOR QUE 6M², SEM VÃOS, UTILIZANDO PALHETA. AF_12/2014</v>
          </cell>
          <cell r="C7860" t="str">
            <v>M2</v>
          </cell>
          <cell r="D7860">
            <v>95.97</v>
          </cell>
          <cell r="E7860">
            <v>65.47</v>
          </cell>
        </row>
        <row r="7861">
          <cell r="A7861" t="str">
            <v>89456</v>
          </cell>
          <cell r="B7861" t="str">
            <v>ALVENARIA DE BLOCOS DE CONCRETO ESTRUTURAL 14X19X39 CM, (ESPESSURA 14CM) FBK = 14,0 MPA, PARA PAREDES COM ÁREA LÍQUIDA MAIOR OU IGUAL A 6M², SEM VÃOS, UTILIZANDO PALHETA. AF_12/2014</v>
          </cell>
          <cell r="C7861" t="str">
            <v>M2</v>
          </cell>
          <cell r="D7861">
            <v>92.54</v>
          </cell>
          <cell r="E7861">
            <v>63.13</v>
          </cell>
        </row>
        <row r="7862">
          <cell r="A7862" t="str">
            <v>89457</v>
          </cell>
          <cell r="B7862" t="str">
            <v>ALVENARIA DE BLOCOS DE CONCRETO ESTRUTURAL 14X19X39 CM, (ESPESSURA 14CM), FBK = 4,5 MPA, PARA PAREDES COM ÁREA LÍQUIDA MENOR QUE 6M², COM VÃOS, UTILIZANDO PALHETA. AF_12/2014</v>
          </cell>
          <cell r="C7862" t="str">
            <v>M2</v>
          </cell>
          <cell r="D7862">
            <v>78.7</v>
          </cell>
          <cell r="E7862">
            <v>53.69</v>
          </cell>
        </row>
        <row r="7863">
          <cell r="A7863" t="str">
            <v>89458</v>
          </cell>
          <cell r="B7863" t="str">
            <v>ALVENARIA DE BLOCOS DE CONCRETO ESTRUTURAL 14X19X39 CM, (ESPESSURA 14CM), FBK = 4,5 MPA, PARA PAREDES COM ÁREA LÍQUIDA MAIOR OU IGUAL A 6M²</v>
          </cell>
          <cell r="C7863" t="str">
            <v>M2</v>
          </cell>
          <cell r="D7863">
            <v>74.739999999999995</v>
          </cell>
          <cell r="E7863">
            <v>50.99</v>
          </cell>
        </row>
        <row r="7864">
          <cell r="A7864" t="str">
            <v>89459</v>
          </cell>
          <cell r="B7864" t="str">
            <v>ALVENARIA DE BLOCOS DE CONCRETO ESTRUTURAL 14X19X39 CM, (ESPESSURA 14CM) FBK = 14,0 MPA, PARA PAREDES COM ÁREA LÍQUIDA MENOR QUE 6M², COM VÃOS, UTILIZANDO PALHETA. AF_12/2014</v>
          </cell>
          <cell r="C7864" t="str">
            <v>M2</v>
          </cell>
          <cell r="D7864">
            <v>100.64</v>
          </cell>
          <cell r="E7864">
            <v>68.66</v>
          </cell>
        </row>
        <row r="7865">
          <cell r="A7865" t="str">
            <v>89460</v>
          </cell>
          <cell r="B7865" t="str">
            <v>ALVENARIA DE BLOCOS DE CONCRETO ESTRUTURAL 14X19X39 CM, (ESPESSURA 14CM) FBK = 14,0 MPA, PARA PAREDES COM ÁREA LÍQUIDA MAIOR OU IGUAL A 6M², COM VÃOS, UTILIZANDO PALHETA. AF_12/2014</v>
          </cell>
          <cell r="C7865" t="str">
            <v>M2</v>
          </cell>
          <cell r="D7865">
            <v>95.54</v>
          </cell>
          <cell r="E7865">
            <v>65.180000000000007</v>
          </cell>
        </row>
        <row r="7866">
          <cell r="A7866" t="str">
            <v>89462</v>
          </cell>
          <cell r="B7866" t="str">
            <v>ALVENARIA DE BLOCOS DE CONCRETO ESTRUTURAL 14X19X29 CM, (ESPESSURA 14CM), FBK = 4,5 MPA, PARA PAREDES COM ÁREA LÍQUIDA MENOR QUE 6M², SEM VÃOS, UTILIZANDO PALHETA. AF_12/2014</v>
          </cell>
          <cell r="C7866" t="str">
            <v>M2</v>
          </cell>
          <cell r="D7866">
            <v>84.2</v>
          </cell>
          <cell r="E7866">
            <v>57.44</v>
          </cell>
        </row>
        <row r="7867">
          <cell r="A7867" t="str">
            <v>89463</v>
          </cell>
          <cell r="B7867" t="str">
            <v>ALVENARIA DE BLOCOS DE CONCRETO ESTRUTURAL 14X19X29 CM, (ESPESSURA 14CM), FBK = 4,5 MPA, PARA PAREDES COM ÁREA LÍQUIDA MAIOR OU IGUAL A 6M², SEM VÃOS, UTILIZANDO PALHETA. AF_12/2014</v>
          </cell>
          <cell r="C7867" t="str">
            <v>M2</v>
          </cell>
          <cell r="D7867">
            <v>81.5</v>
          </cell>
          <cell r="E7867">
            <v>55.6</v>
          </cell>
        </row>
        <row r="7868">
          <cell r="A7868" t="str">
            <v>89464</v>
          </cell>
          <cell r="B7868" t="str">
            <v>ALVENARIA DE BLOCOS DE CONCRETO ESTRUTURAL 14X19X29 CM, (ESPESSURA 14CM) FBK = 14,0 MPA, PARA PAREDES COM ÁREA LÍQUIDA MENOR QUE 6M², SEM VÃOS, UTILIZANDO PALHETA. AF_12/2014</v>
          </cell>
          <cell r="C7868" t="str">
            <v>M2</v>
          </cell>
          <cell r="D7868">
            <v>119.92</v>
          </cell>
          <cell r="E7868">
            <v>81.81</v>
          </cell>
        </row>
        <row r="7869">
          <cell r="A7869" t="str">
            <v>89465</v>
          </cell>
          <cell r="B7869" t="str">
            <v>ALVENARIA DE BLOCOS DE CONCRETO ESTRUTURAL 14X19X29 CM, (ESPESSURA 14CM) FBK = 14,0 MPA, PARA PAREDES COM ÁREA LÍQUIDA MAIOR OU IGUAL A 6M², SEM VÃOS, UTILIZANDO PALHETA. AF_12/2014</v>
          </cell>
          <cell r="C7869" t="str">
            <v>M2</v>
          </cell>
          <cell r="D7869">
            <v>116.94</v>
          </cell>
          <cell r="E7869">
            <v>79.78</v>
          </cell>
        </row>
        <row r="7870">
          <cell r="A7870" t="str">
            <v>89466</v>
          </cell>
          <cell r="B7870" t="str">
            <v>ALVENARIA DE BLOCOS DE CONCRETO ESTRUTURAL 14X19X29 CM, (ESPESSURA 14CM), FBK = 4,5 MPA, PARA PAREDES COM ÁREA LÍQUIDA MENOR QUE 6M², COM VÃOS, UTILIZANDO PALHETA. AF_12/2014</v>
          </cell>
          <cell r="C7870" t="str">
            <v>M2</v>
          </cell>
          <cell r="D7870">
            <v>88.7</v>
          </cell>
          <cell r="E7870">
            <v>60.51</v>
          </cell>
        </row>
        <row r="7871">
          <cell r="A7871" t="str">
            <v>89467</v>
          </cell>
          <cell r="B7871" t="str">
            <v>ALVENARIA DE BLOCOS DE CONCRETO ESTRUTURAL 14X19X29 CM, (ESPESSURA 14CM), FBK = 4,5 MPA, PARA PAREDES COM ÁREA LÍQUIDA MAIOR OU IGUAL A 6M², COM VÃOS, UTILIZANDO PALHETA. AF_12/2014</v>
          </cell>
          <cell r="C7871" t="str">
            <v>M2</v>
          </cell>
          <cell r="D7871">
            <v>84.17</v>
          </cell>
          <cell r="E7871">
            <v>57.42</v>
          </cell>
        </row>
        <row r="7872">
          <cell r="A7872" t="str">
            <v>89468</v>
          </cell>
          <cell r="B7872" t="str">
            <v>ALVENARIA DE BLOCOS DE CONCRETO ESTRUTURAL 14X19X29 CM, (ESPESSURA 14CM) FBK = 14,0 MPA, PARA PAREDES COM ÁREA LÍQUIDA MENOR QUE 6M², COM VÃOS, UTILIZANDO PALHETA. AF_12/2014</v>
          </cell>
          <cell r="C7872" t="str">
            <v>M2</v>
          </cell>
          <cell r="D7872">
            <v>122.97</v>
          </cell>
          <cell r="E7872">
            <v>83.89</v>
          </cell>
        </row>
        <row r="7873">
          <cell r="A7873" t="str">
            <v>89469</v>
          </cell>
          <cell r="B7873" t="str">
            <v>ALVENARIA DE BLOCOS DE CONCRETO ESTRUTURAL 14X19X29 CM, (ESPESSURA 14CM) FBK = 14,0 MPA, PARA PAREDES COM ÁREA LÍQUIDA MAIOR OU IGUAL A 6M², COM VÃOS, UTILIZANDO PALHETA. AF_12/2014</v>
          </cell>
          <cell r="C7873" t="str">
            <v>M2</v>
          </cell>
          <cell r="D7873">
            <v>118.52</v>
          </cell>
          <cell r="E7873">
            <v>80.86</v>
          </cell>
        </row>
        <row r="7874">
          <cell r="A7874" t="str">
            <v>89470</v>
          </cell>
          <cell r="B7874" t="str">
            <v>ALVENARIA DE BLOCOS DE CONCRETO ESTRUTURAL 14X19X39 CM, (ESPESSURA 14CM), FBK = 4,5 MPA, PARA PAREDES COM ÁREA LÍQUIDA MENOR QUE 6M², SEM VÃOS, UTILIZANDO COLHER DE PEDREIRO. AF_12/2014</v>
          </cell>
          <cell r="C7874" t="str">
            <v>M2</v>
          </cell>
          <cell r="D7874">
            <v>87.73</v>
          </cell>
          <cell r="E7874">
            <v>59.85</v>
          </cell>
        </row>
        <row r="7875">
          <cell r="A7875" t="str">
            <v>89471</v>
          </cell>
          <cell r="B7875" t="str">
            <v>ALVENARIA DE BLOCOS DE CONCRETO ESTRUTURAL 14X19X39 CM, (ESPESSURA 14CM), FBK = 4,5 MPA, PARA PAREDES COM ÁREA LÍQUIDA MAIOR OU IGUAL A 6M², SEM VÃOS, UTILIZANDO COLHER DE PEDREIRO. AF_12/2014</v>
          </cell>
          <cell r="C7875" t="str">
            <v>M2</v>
          </cell>
          <cell r="D7875">
            <v>85.13</v>
          </cell>
          <cell r="E7875">
            <v>58.08</v>
          </cell>
        </row>
        <row r="7876">
          <cell r="A7876" t="str">
            <v>89472</v>
          </cell>
          <cell r="B7876" t="str">
            <v>ALVENARIA DE BLOCOS DE CONCRETO ESTRUTURAL 14X19X39 CM, (ESPESSURA 14CM) FBK = 14,0 MPA, PARA PAREDES COM ÁREA LÍQUIDA MENOR QUE 6M², SEM VÃOS, UTILIZANDO COLHER DE PEDREIRO. AF_12/2014</v>
          </cell>
          <cell r="C7876" t="str">
            <v>M2</v>
          </cell>
          <cell r="D7876">
            <v>108.37</v>
          </cell>
          <cell r="E7876">
            <v>73.930000000000007</v>
          </cell>
        </row>
        <row r="7877">
          <cell r="A7877" t="str">
            <v>89473</v>
          </cell>
          <cell r="B7877" t="str">
            <v>ALVENARIA DE BLOCOS DE CONCRETO ESTRUTURAL 14X19X39 CM, (ESPESSURA 14CM) FBK = 14,0 MPA, PARA PAREDES COM ÁREA LÍQUIDA MAIOR OU IGUAL A 6M², SEM VÃOS, UTILIZANDO COLHER DE PEDREIRO. AF_12/2014</v>
          </cell>
          <cell r="C7877" t="str">
            <v>M2</v>
          </cell>
          <cell r="D7877">
            <v>105.13</v>
          </cell>
          <cell r="E7877">
            <v>71.72</v>
          </cell>
        </row>
        <row r="7878">
          <cell r="A7878" t="str">
            <v>89474</v>
          </cell>
          <cell r="B7878" t="str">
            <v>ALVENARIA DE BLOCOS DE CONCRETO ESTRUTURAL 14X19X39 CM, (ESPESSURA 14CM), FBK = 4,5 MPA, PARA PAREDES COM ÁREA LÍQUIDA MENOR QUE 6M², COM VÃOS, UTILIZANDO COLHER DE PEDREIRO. AF_12/2014</v>
          </cell>
          <cell r="C7878" t="str">
            <v>M2</v>
          </cell>
          <cell r="D7878">
            <v>93.87</v>
          </cell>
          <cell r="E7878">
            <v>64.040000000000006</v>
          </cell>
        </row>
        <row r="7879">
          <cell r="A7879" t="str">
            <v>89475</v>
          </cell>
          <cell r="B7879" t="str">
            <v>ALVENARIA DE BLOCOS DE CONCRETO ESTRUTURAL 14X19X39 CM, (ESPESSURA 14CM), FBK = 4,5 MPA, PARA PAREDES COM ÁREA LÍQUIDA MAIOR OU IGUAL A 6M², COM VÃOS, UTILIZANDO COLHER DE PEDREIRO. AF_12/2014</v>
          </cell>
          <cell r="C7879" t="str">
            <v>M2</v>
          </cell>
          <cell r="D7879">
            <v>88.48</v>
          </cell>
          <cell r="E7879">
            <v>60.36</v>
          </cell>
        </row>
        <row r="7880">
          <cell r="A7880" t="str">
            <v>89476</v>
          </cell>
          <cell r="B7880" t="str">
            <v>ALVENARIA DE BLOCOS DE CONCRETO ESTRUTURAL 14X19X39 CM, (ESPESSURA 14CM) FBK = 14,0 MPA, PARA PAREDES COM ÁREA LÍQUIDA MENOR QUE 6M², COM VÃOS, UTILIZANDO COLHER DE PEDREIRO. AF_12/2014</v>
          </cell>
          <cell r="C7880" t="str">
            <v>M2</v>
          </cell>
          <cell r="D7880">
            <v>116.4</v>
          </cell>
          <cell r="E7880">
            <v>79.41</v>
          </cell>
        </row>
        <row r="7881">
          <cell r="A7881" t="str">
            <v>89477</v>
          </cell>
          <cell r="B7881" t="str">
            <v>ALVENARIA DE BLOCOS DE CONCRETO ESTRUTURAL 14X19X39 CM, (ESPESSURA 14CM) FBK = 14,0 MPA, PARA PAREDES COM ÁREA LÍQUIDA MAIOR OU IGUAL A 6M², COM VÃOS, UTILIZANDO COLHER DE PEDREIRO. AF_12/2014</v>
          </cell>
          <cell r="C7881" t="str">
            <v>M2</v>
          </cell>
          <cell r="D7881">
            <v>110.07</v>
          </cell>
          <cell r="E7881">
            <v>75.09</v>
          </cell>
        </row>
        <row r="7882">
          <cell r="A7882" t="str">
            <v>89478</v>
          </cell>
          <cell r="B7882" t="str">
            <v>ALVENARIA DE BLOCOS DE CONCRETO ESTRUTURAL 14X19X29 CM, (ESPESSURA 14</v>
          </cell>
          <cell r="C7882" t="str">
            <v>M2</v>
          </cell>
          <cell r="D7882">
            <v>96.46</v>
          </cell>
          <cell r="E7882">
            <v>65.81</v>
          </cell>
        </row>
        <row r="7883">
          <cell r="A7883" t="str">
            <v>89479</v>
          </cell>
          <cell r="B7883" t="str">
            <v>ALVENARIA DE BLOCOS DE CONCRETO ESTRUTURAL 14X19X29 CM, (ESPESSURA 14CM), FBK = 4,5 MPA, PARA PAREDES COM ÁREA LÍQUIDA MAIOR OU IGUAL A 6M², SEM VÃOS, UTILIZANDO COLHER DE PEDREIRO. AF_12/2014</v>
          </cell>
          <cell r="C7883" t="str">
            <v>M2</v>
          </cell>
          <cell r="D7883">
            <v>93.77</v>
          </cell>
          <cell r="E7883">
            <v>63.97</v>
          </cell>
        </row>
        <row r="7884">
          <cell r="A7884" t="str">
            <v>89480</v>
          </cell>
          <cell r="B7884" t="str">
            <v>ALVENARIA DE BLOCOS DE CONCRETO ESTRUTURAL 14X19X29 CM, (ESPESSURA 14CM) FBK = 14,0 MPA, PARA PAREDES COM ÁREA LÍQUIDA MENOR QUE 6M², SEM VÃOS, UTILIZANDO COLHER DE PEDREIRO. AF_12/2014</v>
          </cell>
          <cell r="C7884" t="str">
            <v>M2</v>
          </cell>
          <cell r="D7884">
            <v>132.65</v>
          </cell>
          <cell r="E7884">
            <v>90.5</v>
          </cell>
        </row>
        <row r="7885">
          <cell r="A7885" t="str">
            <v>89483</v>
          </cell>
          <cell r="B7885" t="str">
            <v>ALVENARIA DE BLOCOS DE CONCRETO ESTRUTURAL 14X19X29 CM, (ESPESSURA 14CM) FBK = 14,0 MPA, PARA PAREDES COM ÁREA LÍQUIDA MAIOR OU IGUAL A 6M², SEM VÃOS, UTILIZANDO COLHER DE PEDREIRO. AF_12/2014</v>
          </cell>
          <cell r="C7885" t="str">
            <v>M2</v>
          </cell>
          <cell r="D7885">
            <v>129.87</v>
          </cell>
          <cell r="E7885">
            <v>88.6</v>
          </cell>
        </row>
        <row r="7886">
          <cell r="A7886" t="str">
            <v>89484</v>
          </cell>
          <cell r="B7886" t="str">
            <v>ALVENARIA DE BLOCOS DE CONCRETO ESTRUTURAL 14X19X29 CM, (ESPESSURA 14CM), FBK = 4,5 MPA, PARA PAREDES COM ÁREA LÍQUIDA MENOR QUE 6M², COM VÃOS, UTILIZANDO COLHER DE PEDREIRO. AF_12/2014</v>
          </cell>
          <cell r="C7886" t="str">
            <v>M2</v>
          </cell>
          <cell r="D7886">
            <v>104.15</v>
          </cell>
          <cell r="E7886">
            <v>71.05</v>
          </cell>
        </row>
        <row r="7887">
          <cell r="A7887" t="str">
            <v>89486</v>
          </cell>
          <cell r="B7887" t="str">
            <v>ALVENARIA DE BLOCOS DE CONCRETO ESTRUTURAL 14X19X29 CM, (ESPESSURA 14CM), FBK = 4,5 MPA, PARA PAREDES COM ÁREA LÍQUIDA MAIOR OU IGUAL A 6M², COM VÃOS, UTILIZANDO COLHER DE PEDREIRO. AF_12/2014</v>
          </cell>
          <cell r="C7887" t="str">
            <v>M2</v>
          </cell>
          <cell r="D7887">
            <v>98.36</v>
          </cell>
          <cell r="E7887">
            <v>67.099999999999994</v>
          </cell>
        </row>
        <row r="7888">
          <cell r="A7888" t="str">
            <v>89487</v>
          </cell>
          <cell r="B7888" t="str">
            <v>ALVENARIA DE BLOCOS DE CONCRETO ESTRUTURAL 14X19X29 CM, (ESPESSURA 14CM) FBK = 14,0 MPA, PARA PAREDES COM ÁREA LÍQUIDA MENOR QUE 6M², COM VÃOS, UTILIZANDO COLHER DE PEDREIRO. AF_12/2014</v>
          </cell>
          <cell r="C7888" t="str">
            <v>M2</v>
          </cell>
          <cell r="D7888">
            <v>139.08000000000001</v>
          </cell>
          <cell r="E7888">
            <v>94.88</v>
          </cell>
        </row>
        <row r="7889">
          <cell r="A7889" t="str">
            <v>89488</v>
          </cell>
          <cell r="B7889" t="str">
            <v>ALVENARIA DE BLOCOS DE CONCRETO ESTRUTURAL 14X19X29 CM, (ESPESSURA 14CM) FBK = 14,0 MPA, PARA PAREDES COM ÁREA LÍQUIDA MAIOR OU IGUAL A 6M², COM VÃOS, UTILIZANDO COLHER DE PEDREIRO. AF_12/2014</v>
          </cell>
          <cell r="C7889" t="str">
            <v>M2</v>
          </cell>
          <cell r="D7889">
            <v>133.38999999999999</v>
          </cell>
          <cell r="E7889">
            <v>91</v>
          </cell>
        </row>
        <row r="7890">
          <cell r="A7890" t="str">
            <v>72139</v>
          </cell>
          <cell r="B7890" t="str">
            <v>BLOCOS DE VIDRO TIPO CANELADO 19X19X8CM, ASSENTADO COM ARGAMASSA TRACO1:3 (CIMENTO E AREIA GROSSA) PREPARO MECANICO, COM REJUNTAMENTO EM CIMENTO BRANCO E BARRAS DE ACO</v>
          </cell>
          <cell r="C7890" t="str">
            <v>M2</v>
          </cell>
          <cell r="D7890">
            <v>551.71</v>
          </cell>
          <cell r="E7890">
            <v>376.39</v>
          </cell>
        </row>
        <row r="7891">
          <cell r="A7891" t="str">
            <v>72175</v>
          </cell>
          <cell r="B7891" t="str">
            <v>BLOCOS DE VIDRO TIPO XADREZ 20X20X10CM, ASSENTADO COM ARGAMASSA TRACO</v>
          </cell>
          <cell r="C7891" t="str">
            <v>M2</v>
          </cell>
          <cell r="D7891">
            <v>556.20000000000005</v>
          </cell>
          <cell r="E7891">
            <v>379.45</v>
          </cell>
        </row>
        <row r="7892">
          <cell r="A7892" t="str">
            <v>72176</v>
          </cell>
          <cell r="B7892" t="str">
            <v>BLOCOS DE VIDRO TIPO XADREZ 20X10X8CM, ASSENTADO COM ARGAMASSA TRACO 1:3 (CIMENTO E AREIA GROSSA) PREPARO MECANICO, COM REJUNTAMENTO EM CIMENTO BRANCO E BARRAS DE ACO</v>
          </cell>
          <cell r="C7892" t="str">
            <v>M2</v>
          </cell>
          <cell r="D7892">
            <v>560.46</v>
          </cell>
          <cell r="E7892">
            <v>382.36</v>
          </cell>
        </row>
        <row r="7893">
          <cell r="A7893" t="str">
            <v>74053/001</v>
          </cell>
          <cell r="B7893" t="str">
            <v>ALVENARIA EM PEDRA RACHAO OU PEDRA DE MAO, ASSENTADA COM ARGAMASSA TRACO 1:6 (CIMENTO E AREIA)</v>
          </cell>
          <cell r="C7893" t="str">
            <v>M3</v>
          </cell>
          <cell r="D7893">
            <v>462.03</v>
          </cell>
          <cell r="E7893">
            <v>315.20999999999998</v>
          </cell>
        </row>
        <row r="7894">
          <cell r="A7894" t="str">
            <v>72178</v>
          </cell>
          <cell r="B7894" t="str">
            <v>RETIRADA DE DIVISORIAS EM CHAPAS DE MADEIRA, COM MONTANTES METALICOS</v>
          </cell>
          <cell r="C7894" t="str">
            <v>M2</v>
          </cell>
          <cell r="D7894">
            <v>23.6</v>
          </cell>
          <cell r="E7894">
            <v>16.100000000000001</v>
          </cell>
        </row>
        <row r="7895">
          <cell r="A7895" t="str">
            <v>72179</v>
          </cell>
          <cell r="B7895" t="str">
            <v>RECOLOCACAO DE PLACAS DIVISORIAS DE GRANILITE, CONSIDERANDO REAPROVEITAMENTO DO MATERIAL</v>
          </cell>
          <cell r="C7895" t="str">
            <v>M2</v>
          </cell>
          <cell r="D7895">
            <v>49.72</v>
          </cell>
          <cell r="E7895">
            <v>33.92</v>
          </cell>
        </row>
        <row r="7896">
          <cell r="A7896" t="str">
            <v>72180</v>
          </cell>
          <cell r="B7896" t="str">
            <v>RECOLOCACAO DE DIVISORIAS TIPO CHAPAS OU TABUAS, EXCLUSIVE ENTARUGAMENTO, CONSIDERANDO REAPROVEITAMENTO DO MATERIAL</v>
          </cell>
          <cell r="C7896" t="str">
            <v>M2</v>
          </cell>
          <cell r="D7896">
            <v>14.72</v>
          </cell>
          <cell r="E7896">
            <v>10.039999999999999</v>
          </cell>
        </row>
        <row r="7897">
          <cell r="A7897" t="str">
            <v>72181</v>
          </cell>
          <cell r="B7897" t="str">
            <v>RECOLOCACAO DE DIVISORIAS TIPO CHAPAS OU TABUAS, INCLUSIVE ENTARUGAMENTO, CONSIDERANDO REAPROVEITAMENTO DO MATERIAL</v>
          </cell>
          <cell r="C7897" t="str">
            <v>M2</v>
          </cell>
          <cell r="D7897">
            <v>29.9</v>
          </cell>
          <cell r="E7897">
            <v>20.399999999999999</v>
          </cell>
        </row>
        <row r="7898">
          <cell r="A7898" t="str">
            <v>73774/001</v>
          </cell>
          <cell r="B7898" t="str">
            <v>DIVISORIA EM MARMORITE ESPESSURA 35MM, CHUMBAMENTO NO PISO E PAREDE COM ARGAMASSA DE CIMENTO E AREIA, POLIMENTO MANUAL, EXCLUSIVE FERRAGENS</v>
          </cell>
          <cell r="C7898" t="str">
            <v>M2</v>
          </cell>
          <cell r="D7898">
            <v>308.89</v>
          </cell>
          <cell r="E7898">
            <v>210.73</v>
          </cell>
        </row>
        <row r="7899">
          <cell r="A7899" t="str">
            <v>73909/001</v>
          </cell>
          <cell r="B7899" t="str">
            <v>DIVISORIA EM MADEIRA COMPENSADA RESINADA ESPESSURA 6MM, ESTRUTURADA EMMADEIRA DE LEI 3"X3"</v>
          </cell>
          <cell r="C7899" t="str">
            <v>M2</v>
          </cell>
          <cell r="D7899">
            <v>234.47</v>
          </cell>
          <cell r="E7899">
            <v>159.96</v>
          </cell>
        </row>
        <row r="7900">
          <cell r="A7900" t="str">
            <v>74229/001</v>
          </cell>
          <cell r="B7900" t="str">
            <v>DIVISORIA EM MARMORE BRANCO POLIDO, ESPESSURA 3 CM, ASSENTADO COM ARGAMASSA TRACO 1:4 (CIMENTO E AREIA), ARREMATE COM CIMENTO BRANCO, EXCLUSIVE FERRAGENS</v>
          </cell>
          <cell r="C7900" t="str">
            <v>M2</v>
          </cell>
          <cell r="D7900">
            <v>862.73</v>
          </cell>
          <cell r="E7900">
            <v>588.57000000000005</v>
          </cell>
        </row>
        <row r="7901">
          <cell r="A7901" t="str">
            <v>79627</v>
          </cell>
          <cell r="B7901" t="str">
            <v>DIVISORIA EM GRANITO BRANCO POLIDO, ESP = 3CM, ASSENTADO COM ARGAMASSA</v>
          </cell>
          <cell r="C7901" t="str">
            <v>M2</v>
          </cell>
          <cell r="D7901">
            <v>1154.7</v>
          </cell>
          <cell r="E7901">
            <v>787.76</v>
          </cell>
        </row>
        <row r="7902">
          <cell r="A7902" t="str">
            <v>73863/001</v>
          </cell>
          <cell r="B7902" t="str">
            <v>ALVENARIA COM BLOCOS DE CONCRETO CELULAR 10X30X60CM, ESPESSURA 10CM, ASSENTADOS COM ARGAMASSA TRACO 1:2:9 (CIMENTO, CAL E AREIA) PREPARO MANUAL</v>
          </cell>
          <cell r="C7902" t="str">
            <v>M2</v>
          </cell>
          <cell r="D7902">
            <v>85.66</v>
          </cell>
          <cell r="E7902">
            <v>58.44</v>
          </cell>
        </row>
        <row r="7903">
          <cell r="A7903" t="str">
            <v>73863/002</v>
          </cell>
          <cell r="B7903" t="str">
            <v>ALVENARIA COM BLOCOS DE CONCRETO CELULAR 20X30X60CM, ESPESSURA 20CM, ASSENTADOS COM ARGAMASSA TRACO 1:2:9 (CIMENTO, CAL E AREIA) PREPARO MANUAL</v>
          </cell>
          <cell r="C7903" t="str">
            <v>M2</v>
          </cell>
          <cell r="D7903">
            <v>170.58</v>
          </cell>
          <cell r="E7903">
            <v>116.37</v>
          </cell>
        </row>
        <row r="7904">
          <cell r="A7904" t="str">
            <v>68079</v>
          </cell>
          <cell r="B7904" t="str">
            <v>PAREDE DE ADOBE PARA FORNOS</v>
          </cell>
          <cell r="C7904" t="str">
            <v>M3</v>
          </cell>
          <cell r="D7904">
            <v>833.12</v>
          </cell>
          <cell r="E7904">
            <v>568.37</v>
          </cell>
        </row>
        <row r="7905">
          <cell r="A7905" t="str">
            <v>72948</v>
          </cell>
          <cell r="B7905" t="str">
            <v>COLCHAO DE AREIA PARA PAVIMENTACAO EM PARALELEPIPEDO OU BLOCOS DE CONCRETO INTERTRAVADOS</v>
          </cell>
          <cell r="C7905" t="str">
            <v>M3</v>
          </cell>
          <cell r="D7905">
            <v>123.9</v>
          </cell>
          <cell r="E7905">
            <v>84.53</v>
          </cell>
        </row>
        <row r="7906">
          <cell r="A7906" t="str">
            <v>72949</v>
          </cell>
          <cell r="B7906" t="str">
            <v>DEMOLICAO DE PAVIMENTACAO ASFALTICA, EXCLUSIVE TRANSPORTE DO MATERIALRETIRADO</v>
          </cell>
          <cell r="C7906" t="str">
            <v>M3</v>
          </cell>
          <cell r="D7906">
            <v>32.909999999999997</v>
          </cell>
          <cell r="E7906">
            <v>22.45</v>
          </cell>
        </row>
        <row r="7907">
          <cell r="A7907" t="str">
            <v>73790/001</v>
          </cell>
          <cell r="B7907" t="str">
            <v>RETIRADA, LIMPEZA E REASSENTAMENTO DE PARALELEPIPEDO SOBRE COLCHAO DEPO DE PEDRA ESPESSURA 10CM, REJUNTADO COM BETUME E PEDRISCO, CONSIDERANDO APROVEITAMENTO DO PARALELEPIPEDO</v>
          </cell>
          <cell r="C7907" t="str">
            <v>M2</v>
          </cell>
          <cell r="D7907">
            <v>65.8</v>
          </cell>
          <cell r="E7907">
            <v>44.89</v>
          </cell>
        </row>
        <row r="7908">
          <cell r="A7908" t="str">
            <v>73790/002</v>
          </cell>
          <cell r="B7908" t="str">
            <v>REASSENTAMENTO DE PARALELEPIPEDO SOBRE COLCHAO DE PO DE PEDRA ESPESSURA 10CM, REJUNTADO COM BETUME E PEDRISCO, CONSIDERANDO APROVEITAMENTO DO PARALELEPIPEDO</v>
          </cell>
          <cell r="C7908" t="str">
            <v>M2</v>
          </cell>
          <cell r="D7908">
            <v>46.58</v>
          </cell>
          <cell r="E7908">
            <v>31.78</v>
          </cell>
        </row>
        <row r="7909">
          <cell r="A7909" t="str">
            <v>73790/003</v>
          </cell>
          <cell r="B7909" t="str">
            <v>RETIRADA, LIMPEZA E REASSENTAMENTO DE PARALELEPIPEDO SOBRE COLCHAO DEPO DE PEDRA ESPESSURA 10CM, REJUNTADO COM ARGAMASSA TRACO 1:3 (CIMENTOE AREIA), CONSIDERANDO APROVEITAMENTO DO PARALELEPIPEDO</v>
          </cell>
          <cell r="C7909" t="str">
            <v>M2</v>
          </cell>
          <cell r="D7909">
            <v>64.66</v>
          </cell>
          <cell r="E7909">
            <v>44.11</v>
          </cell>
        </row>
        <row r="7910">
          <cell r="A7910" t="str">
            <v>73790/004</v>
          </cell>
          <cell r="B7910" t="str">
            <v>REASSENTAMENTO DE PARALELEPIPEDO SOBRE COLCHAO DE PO DE PEDRA ESPESSUR</v>
          </cell>
          <cell r="C7910" t="str">
            <v>M2</v>
          </cell>
          <cell r="D7910">
            <v>45.48</v>
          </cell>
          <cell r="E7910">
            <v>31.03</v>
          </cell>
        </row>
        <row r="7911">
          <cell r="A7911" t="str">
            <v>83694</v>
          </cell>
          <cell r="B7911" t="str">
            <v>RECOMPOSICAO DE PAVIMENTACAO TIPO BLOKRET SOBRE COLCHAO DE AREIA COM REAPROVEITAMENTO DE MATERIAL</v>
          </cell>
          <cell r="C7911" t="str">
            <v>M2</v>
          </cell>
          <cell r="D7911">
            <v>17.690000000000001</v>
          </cell>
          <cell r="E7911">
            <v>12.07</v>
          </cell>
        </row>
        <row r="7912">
          <cell r="A7912" t="str">
            <v>83695/001</v>
          </cell>
          <cell r="B7912" t="str">
            <v>REJUNTAMENTO PAVIMENTACAO PARALELEPIPEDO BETUME CASCALH INCL MATERIAIS</v>
          </cell>
          <cell r="C7912" t="str">
            <v>M2</v>
          </cell>
          <cell r="D7912">
            <v>19.72</v>
          </cell>
          <cell r="E7912">
            <v>13.45</v>
          </cell>
        </row>
        <row r="7913">
          <cell r="A7913" t="str">
            <v>83771</v>
          </cell>
          <cell r="B7913" t="str">
            <v>RECOMPOSICAO DE REVESTIMENTO PRIMARIO MEDIDO P/ VOLUME COMPACTADO</v>
          </cell>
          <cell r="C7913" t="str">
            <v>M3</v>
          </cell>
          <cell r="D7913">
            <v>10.41</v>
          </cell>
          <cell r="E7913">
            <v>7.1</v>
          </cell>
        </row>
        <row r="7914">
          <cell r="A7914" t="str">
            <v>41879</v>
          </cell>
          <cell r="B7914" t="str">
            <v>CONFORMACAO GEOMETRICA DE PLATAFORMA PARA EXECUCAO DE REVESTIMENTO PRIMARIO EM RODOVIAS VICINAIS</v>
          </cell>
          <cell r="C7914" t="str">
            <v>M2</v>
          </cell>
          <cell r="D7914">
            <v>0.19</v>
          </cell>
          <cell r="E7914">
            <v>0.13</v>
          </cell>
        </row>
        <row r="7915">
          <cell r="A7915" t="str">
            <v>72910</v>
          </cell>
          <cell r="B7915" t="str">
            <v>BASE DE SOLO ARENOSO FINO, COMPACTACAO 100% PROCTOR MODIFICADO</v>
          </cell>
          <cell r="C7915" t="str">
            <v>M3</v>
          </cell>
          <cell r="D7915">
            <v>19.010000000000002</v>
          </cell>
          <cell r="E7915">
            <v>12.97</v>
          </cell>
        </row>
        <row r="7916">
          <cell r="A7916" t="str">
            <v>72911</v>
          </cell>
          <cell r="B7916" t="str">
            <v>BASE DE SOLO ESTABILIZADO SEM MISTURA, COMPACTACAO 100% PROCTOR NORMAL, EXCLUSIVE ESCAVACAO, CARGA E TRANSPORTE DO SOLO</v>
          </cell>
          <cell r="C7916" t="str">
            <v>M3</v>
          </cell>
          <cell r="D7916">
            <v>14.72</v>
          </cell>
          <cell r="E7916">
            <v>10.039999999999999</v>
          </cell>
        </row>
        <row r="7917">
          <cell r="A7917" t="str">
            <v>72912</v>
          </cell>
          <cell r="B7917" t="str">
            <v>BASE DE SOLO CIMENTO 2% MISTURA EM PISTA, COMPACTACAO 100% PROCTOR INTERMEDIARIO, EXCLUSIVE ESCAVACAO, CARGA E TRANSPORTE DO SOLO</v>
          </cell>
          <cell r="C7917" t="str">
            <v>M3</v>
          </cell>
          <cell r="D7917">
            <v>40.43</v>
          </cell>
          <cell r="E7917">
            <v>27.58</v>
          </cell>
        </row>
        <row r="7918">
          <cell r="A7918" t="str">
            <v>72913</v>
          </cell>
          <cell r="B7918" t="str">
            <v>BASE DE SOLO CIMENTO 4% MISTURA EM PISTA, COMPACTACAO 100% PROCTOR NORMAL, EXCLUSIVE TRANSPORTE DO SOLO</v>
          </cell>
          <cell r="C7918" t="str">
            <v>M3</v>
          </cell>
          <cell r="D7918">
            <v>60.05</v>
          </cell>
          <cell r="E7918">
            <v>40.97</v>
          </cell>
        </row>
        <row r="7919">
          <cell r="A7919" t="str">
            <v>72914</v>
          </cell>
          <cell r="B7919" t="str">
            <v>BASE DE SOLO CIMENTO 6% MISTURA EM PISTA, COMPACTACAO 100% PROCTOR NORMAL, EXCLUSIVE ESCAVACAO, CARGA E TRANSPORTE DO SOLO</v>
          </cell>
          <cell r="C7919" t="str">
            <v>M3</v>
          </cell>
          <cell r="D7919">
            <v>84.14</v>
          </cell>
          <cell r="E7919">
            <v>57.4</v>
          </cell>
        </row>
        <row r="7920">
          <cell r="A7920" t="str">
            <v>72916</v>
          </cell>
          <cell r="B7920" t="str">
            <v>BASE DE SOLO CIMENTO 2% MISTURA EM USINA, COMPACTACAO 100% PROCTOR INTERMEDIARIO, EXCLUSIVE ESCAVACAO, CARGA E TRANSPORTE DO SOLO</v>
          </cell>
          <cell r="C7920" t="str">
            <v>M3</v>
          </cell>
          <cell r="D7920">
            <v>44.14</v>
          </cell>
          <cell r="E7920">
            <v>30.11</v>
          </cell>
        </row>
        <row r="7921">
          <cell r="A7921" t="str">
            <v>72919</v>
          </cell>
          <cell r="B7921" t="str">
            <v>BASE DE SOLO CIMENTO 4% MISTURA EM USINA, COMPACTACAO 100% PROCTOR NORMAL, EXCLUSIVE ESCAVACAO, CARGA E TRANSPORTE DO SOLO</v>
          </cell>
          <cell r="C7921" t="str">
            <v>M3</v>
          </cell>
          <cell r="D7921">
            <v>61.36</v>
          </cell>
          <cell r="E7921">
            <v>41.86</v>
          </cell>
        </row>
        <row r="7922">
          <cell r="A7922" t="str">
            <v>72922</v>
          </cell>
          <cell r="B7922" t="str">
            <v>BASE DE SOLO CIMENTO 6% COM MISTURA EM USINA, COMPACTACAO 100% PROCTORNORMAL, EXCLUSIVE ESCAVACAO, CARGA E TRANSPORTE DO SOLO</v>
          </cell>
          <cell r="C7922" t="str">
            <v>M3</v>
          </cell>
          <cell r="D7922">
            <v>83.29</v>
          </cell>
          <cell r="E7922">
            <v>56.82</v>
          </cell>
        </row>
        <row r="7923">
          <cell r="A7923" t="str">
            <v>72923</v>
          </cell>
          <cell r="B7923" t="str">
            <v>BASE DE SOLO - BRITA (40/60), MISTURA EM USINA, COMPACTACAO 100% PROCTOR MODIFICADO, EXCLUSIVE ESCAVACAO, CARGA E TRANSPORTE</v>
          </cell>
          <cell r="C7923" t="str">
            <v>M3</v>
          </cell>
          <cell r="D7923">
            <v>85.09</v>
          </cell>
          <cell r="E7923">
            <v>58.05</v>
          </cell>
        </row>
        <row r="7924">
          <cell r="A7924" t="str">
            <v>72924</v>
          </cell>
          <cell r="B7924" t="str">
            <v>BASE DE SOLO - BRITA (50/50), MISTURA EM USINA, COMPACTACAO 100% PROCTOR MODIFICADO, EXCLUSIVE ESCAVACAO, CARGA E TRANSPORTE</v>
          </cell>
          <cell r="C7924" t="str">
            <v>M3</v>
          </cell>
          <cell r="D7924">
            <v>73.41</v>
          </cell>
          <cell r="E7924">
            <v>50.08</v>
          </cell>
        </row>
        <row r="7925">
          <cell r="A7925" t="str">
            <v>72961</v>
          </cell>
          <cell r="B7925" t="str">
            <v>REGULARIZACAO E COMPACTACAO DE SUBLEITO ATE 20 CM DE ESPESSURA</v>
          </cell>
          <cell r="C7925" t="str">
            <v>M2</v>
          </cell>
          <cell r="D7925">
            <v>1.89</v>
          </cell>
          <cell r="E7925">
            <v>1.29</v>
          </cell>
        </row>
        <row r="7926">
          <cell r="A7926" t="str">
            <v>73710</v>
          </cell>
          <cell r="B7926" t="str">
            <v>BASE PARA PAVIMENTACAO COM BRITA GRADUADA, INCLUSIVE COMPACTACAO</v>
          </cell>
          <cell r="C7926" t="str">
            <v>M3</v>
          </cell>
          <cell r="D7926">
            <v>138.59</v>
          </cell>
          <cell r="E7926">
            <v>94.55</v>
          </cell>
        </row>
        <row r="7927">
          <cell r="A7927" t="str">
            <v>73711</v>
          </cell>
          <cell r="B7927" t="str">
            <v>BASE PARA PAVIMENTACAO COM BRITA CORRIDA, INCLUSIVE COMPACTACAO</v>
          </cell>
          <cell r="C7927" t="str">
            <v>M3</v>
          </cell>
          <cell r="D7927">
            <v>122.34</v>
          </cell>
          <cell r="E7927">
            <v>83.46</v>
          </cell>
        </row>
        <row r="7928">
          <cell r="A7928" t="str">
            <v>73766/001</v>
          </cell>
          <cell r="B7928" t="str">
            <v>BASE PARA PAVIMENTACAO COM MACADAME HIDRAULICO, INCLUSIVE COMPACTACAO</v>
          </cell>
          <cell r="C7928" t="str">
            <v>M3</v>
          </cell>
          <cell r="D7928">
            <v>175.21</v>
          </cell>
          <cell r="E7928">
            <v>119.53</v>
          </cell>
        </row>
        <row r="7929">
          <cell r="A7929" t="str">
            <v>83772</v>
          </cell>
          <cell r="B7929" t="str">
            <v>BASE SOLO ESTABIL C/ MATERIAIS MISTURADOS NA USINA / TRANSP AGUA EXCL.ESCAV., CARGA E TRANSPORTE DOS SOLOS UTILIZADOS E BRITA</v>
          </cell>
          <cell r="C7929" t="str">
            <v>M3</v>
          </cell>
          <cell r="D7929">
            <v>19.88</v>
          </cell>
          <cell r="E7929">
            <v>13.56</v>
          </cell>
        </row>
        <row r="7930">
          <cell r="A7930" t="str">
            <v>72799</v>
          </cell>
          <cell r="B7930" t="str">
            <v>PAVIMENTO EM PARALELEPIPEDO SOBRE COLCHAO DE AREIA REJUNTADO COM ARGAMASSA DE CIMENTO E AREIA NO TRAÇO 1:3 (PEDRAS PEQUENAS 30 A 35 PECAS POR M2)</v>
          </cell>
          <cell r="C7930" t="str">
            <v>M2</v>
          </cell>
          <cell r="D7930">
            <v>136</v>
          </cell>
          <cell r="E7930">
            <v>92.78</v>
          </cell>
        </row>
        <row r="7931">
          <cell r="A7931" t="str">
            <v>72942</v>
          </cell>
          <cell r="B7931" t="str">
            <v>PINTURA DE LIGACAO COM EMULSAO RR-1C</v>
          </cell>
          <cell r="C7931" t="str">
            <v>M2</v>
          </cell>
          <cell r="D7931">
            <v>1.61</v>
          </cell>
          <cell r="E7931">
            <v>1.1000000000000001</v>
          </cell>
        </row>
        <row r="7932">
          <cell r="A7932" t="str">
            <v>72943</v>
          </cell>
          <cell r="B7932" t="str">
            <v>PINTURA DE LIGACAO COM EMULSAO RR-2C</v>
          </cell>
          <cell r="C7932" t="str">
            <v>M2</v>
          </cell>
          <cell r="D7932">
            <v>1.73</v>
          </cell>
          <cell r="E7932">
            <v>1.18</v>
          </cell>
        </row>
        <row r="7933">
          <cell r="A7933" t="str">
            <v>72944</v>
          </cell>
          <cell r="B7933" t="str">
            <v>PAVIMENTACAO EM PARALELEPIPEDO SOBRE COLCHAO DE AREIA 10CM, REJUNTADOCOM AREIA</v>
          </cell>
          <cell r="C7933" t="str">
            <v>M2</v>
          </cell>
          <cell r="D7933">
            <v>114.99</v>
          </cell>
          <cell r="E7933">
            <v>78.45</v>
          </cell>
        </row>
        <row r="7934">
          <cell r="A7934" t="str">
            <v>72945</v>
          </cell>
          <cell r="B7934" t="str">
            <v>IMPRIMACAO DE BASE DE PAVIMENTACAO COM EMULSAO CM-30</v>
          </cell>
          <cell r="C7934" t="str">
            <v>M2</v>
          </cell>
          <cell r="D7934">
            <v>5.67</v>
          </cell>
          <cell r="E7934">
            <v>3.87</v>
          </cell>
        </row>
        <row r="7935">
          <cell r="A7935" t="str">
            <v>72956</v>
          </cell>
          <cell r="B7935" t="str">
            <v>TRATAMENTO SUPERFICIAL SIMPLES - TSS, COM EMULSAO RR-2C</v>
          </cell>
          <cell r="C7935" t="str">
            <v>M2</v>
          </cell>
          <cell r="D7935">
            <v>7.12</v>
          </cell>
          <cell r="E7935">
            <v>4.8600000000000003</v>
          </cell>
        </row>
        <row r="7936">
          <cell r="A7936" t="str">
            <v>72958</v>
          </cell>
          <cell r="B7936" t="str">
            <v>TRATAMENTO SUPERFICIAL DUPLO - TSD, COM EMULSAO RR-2C</v>
          </cell>
          <cell r="C7936" t="str">
            <v>M2</v>
          </cell>
          <cell r="D7936">
            <v>12.53</v>
          </cell>
          <cell r="E7936">
            <v>8.5500000000000007</v>
          </cell>
        </row>
        <row r="7937">
          <cell r="A7937" t="str">
            <v>72960</v>
          </cell>
          <cell r="B7937" t="str">
            <v>TRATAMENTO SUPERFICIAL TRIPLO - TST, COM EMULSAO RR-2C</v>
          </cell>
          <cell r="C7937" t="str">
            <v>M2</v>
          </cell>
          <cell r="D7937">
            <v>16.34</v>
          </cell>
          <cell r="E7937">
            <v>11.15</v>
          </cell>
        </row>
        <row r="7938">
          <cell r="A7938" t="str">
            <v>72966</v>
          </cell>
          <cell r="B7938" t="str">
            <v>MEIO-FIO GRANITICO 100 X 50 X 15CM, SOBRE BASE DE CONCRETO SIMPLES E REJUNTADO COM ARGAMASSA TRACO 1:3 (CIMENTO E AREIA)</v>
          </cell>
          <cell r="C7938" t="str">
            <v>M</v>
          </cell>
          <cell r="D7938">
            <v>113.25</v>
          </cell>
          <cell r="E7938">
            <v>77.260000000000005</v>
          </cell>
        </row>
        <row r="7939">
          <cell r="A7939" t="str">
            <v>72967</v>
          </cell>
          <cell r="B7939" t="str">
            <v>MEIO-FIO DE CONCRETO PRE-MOLDADO 12 X 30 CM, SOBRE BASE DE CONCRETO SIMPLES E REJUNTADO COM ARGAMASSA TRACO 1:3 (CIMENTO E AREIA)</v>
          </cell>
          <cell r="C7939" t="str">
            <v>M</v>
          </cell>
          <cell r="D7939">
            <v>47.52</v>
          </cell>
          <cell r="E7939">
            <v>32.42</v>
          </cell>
        </row>
        <row r="7940">
          <cell r="A7940" t="str">
            <v>72969</v>
          </cell>
          <cell r="B7940" t="str">
            <v>CARGA DE PEDRA PARA PAVIMENTO POLIEDRICO</v>
          </cell>
          <cell r="C7940" t="str">
            <v>M2</v>
          </cell>
          <cell r="D7940">
            <v>0.98</v>
          </cell>
          <cell r="E7940">
            <v>0.67</v>
          </cell>
        </row>
        <row r="7941">
          <cell r="A7941" t="str">
            <v>72971</v>
          </cell>
          <cell r="B7941" t="str">
            <v>COMPACTACAO DE PAVIMENTO POLIEDRICO</v>
          </cell>
          <cell r="C7941" t="str">
            <v>M2</v>
          </cell>
          <cell r="D7941">
            <v>0.5</v>
          </cell>
          <cell r="E7941">
            <v>0.34</v>
          </cell>
        </row>
        <row r="7942">
          <cell r="A7942" t="str">
            <v>72972</v>
          </cell>
          <cell r="B7942" t="str">
            <v>CONTENCAO LATERAL COM SOLO LOCAL PARA PAVIMENTO POLIEDRICO</v>
          </cell>
          <cell r="C7942" t="str">
            <v>M2</v>
          </cell>
          <cell r="D7942">
            <v>0.78</v>
          </cell>
          <cell r="E7942">
            <v>0.53</v>
          </cell>
        </row>
        <row r="7943">
          <cell r="A7943" t="str">
            <v>72973</v>
          </cell>
          <cell r="B7943" t="str">
            <v>CORTE E PREPARO DE CORDAO DE PEDRA PARA PAVIMENTO POLIEDRICO</v>
          </cell>
          <cell r="C7943" t="str">
            <v>M</v>
          </cell>
          <cell r="D7943">
            <v>1.47</v>
          </cell>
          <cell r="E7943">
            <v>1</v>
          </cell>
        </row>
        <row r="7944">
          <cell r="A7944" t="str">
            <v>72974</v>
          </cell>
          <cell r="B7944" t="str">
            <v>CORTE E PREPARO DE PEDRA PARA PAVIMENTO POLIEDRICO</v>
          </cell>
          <cell r="C7944" t="str">
            <v>M2</v>
          </cell>
          <cell r="D7944">
            <v>4.93</v>
          </cell>
          <cell r="E7944">
            <v>3.36</v>
          </cell>
        </row>
        <row r="7945">
          <cell r="A7945" t="str">
            <v>72975</v>
          </cell>
          <cell r="B7945" t="str">
            <v>DESMONTE MANUAL DE PEDRA PARA PAVIMENTO POLIEDRICO</v>
          </cell>
          <cell r="C7945" t="str">
            <v>M2</v>
          </cell>
          <cell r="D7945">
            <v>0.54</v>
          </cell>
          <cell r="E7945">
            <v>0.37</v>
          </cell>
        </row>
        <row r="7946">
          <cell r="A7946" t="str">
            <v>72976</v>
          </cell>
          <cell r="B7946" t="str">
            <v>CARGA DE CORDAO DE PEDRA PARA PAVIMENTO POLIEDRICO</v>
          </cell>
          <cell r="C7946" t="str">
            <v>M</v>
          </cell>
          <cell r="D7946">
            <v>0.48</v>
          </cell>
          <cell r="E7946">
            <v>0.33</v>
          </cell>
        </row>
        <row r="7947">
          <cell r="A7947" t="str">
            <v>72977</v>
          </cell>
          <cell r="B7947" t="str">
            <v>ENCHIMENTO COM ARGILA EXTRAIDA PARA PAVIMENTO POLIEDRICO, EXCLUSIVE TRANSPORTE DA ARGILA E INDENIZACAO JAZIDA</v>
          </cell>
          <cell r="C7947" t="str">
            <v>M2</v>
          </cell>
          <cell r="D7947">
            <v>0.5</v>
          </cell>
          <cell r="E7947">
            <v>0.34</v>
          </cell>
        </row>
        <row r="7948">
          <cell r="A7948" t="str">
            <v>72978</v>
          </cell>
          <cell r="B7948" t="str">
            <v>EXTRACAO, CARGA E ASSENTAMENTO DE CORDAO DE PEDRA PARA PAVIMENTO POLIEDRICO, EXCLUSIVE TRANSPORTE DE PEDRA E INDENIZACAO PEDREIRA</v>
          </cell>
          <cell r="C7948" t="str">
            <v>M</v>
          </cell>
          <cell r="D7948">
            <v>4.93</v>
          </cell>
          <cell r="E7948">
            <v>3.36</v>
          </cell>
        </row>
        <row r="7949">
          <cell r="A7949" t="str">
            <v>72979</v>
          </cell>
          <cell r="B7949" t="str">
            <v>EXTRACAO, CARGA, PREPARO E ASSENTAMENTO DE PEDRAS POLIEDRICAS, EXCLUSIVE TRANSPORTE DE PEDRA E INDENIZACAO PEDREIRA</v>
          </cell>
          <cell r="C7949" t="str">
            <v>M2</v>
          </cell>
          <cell r="D7949">
            <v>9.41</v>
          </cell>
          <cell r="E7949">
            <v>6.42</v>
          </cell>
        </row>
        <row r="7950">
          <cell r="A7950" t="str">
            <v>73760/001</v>
          </cell>
          <cell r="B7950" t="str">
            <v>CAPA SELANTE COMPREENDENDO APLICAÇÃO DE ASFALTO NA PROPORÇÃO DE 0,7 A1,5L / M2, DISTRIBUIÇÃO DE AGREGADOS DE 5 A 15KG/M2 E COMPACTAÇÃO COMROLO - COM USO DA EMULSAO RR-2C, INCLUSO APLICACAO E COMPACTACAO</v>
          </cell>
          <cell r="C7950" t="str">
            <v>M2</v>
          </cell>
          <cell r="D7950">
            <v>3.68</v>
          </cell>
          <cell r="E7950">
            <v>2.5099999999999998</v>
          </cell>
        </row>
        <row r="7951">
          <cell r="A7951" t="str">
            <v>73764/001</v>
          </cell>
          <cell r="B7951" t="str">
            <v>PAVIMENTACAO EM BLOCOS DE CONCRETO SEXTAVADO, ESPESSURA 6 CM, JUNTA RÍGIDA, COM ARGAMASSA NO TRACO 1:4 (CIMENTO E AREIA), ASSENTADOS SOBRE COLCHAO DE PO DE PEDRA, COM APOIO DE CAMINHÃO TOCO.</v>
          </cell>
          <cell r="C7951" t="str">
            <v>M2</v>
          </cell>
          <cell r="D7951">
            <v>101.9</v>
          </cell>
          <cell r="E7951">
            <v>69.52</v>
          </cell>
        </row>
        <row r="7952">
          <cell r="A7952" t="str">
            <v>73764/002</v>
          </cell>
          <cell r="B7952" t="str">
            <v>PAVIMENTACAO EM BLOCOS DE CONCRETO SEXTAVADO, ESPESSURA 8 CM, COM JUNTA RÍGIDA, EM  ARGAMASSA NO TRACO 1:4 (CIMENTO E AREIA), ASSENTADOS SOBRE COLCHAO DE PO DE PEDRA, COM APOIO DE CAMINHÃO TOCO</v>
          </cell>
          <cell r="C7952" t="str">
            <v>M2</v>
          </cell>
          <cell r="D7952">
            <v>114.76</v>
          </cell>
          <cell r="E7952">
            <v>78.290000000000006</v>
          </cell>
        </row>
        <row r="7953">
          <cell r="A7953" t="str">
            <v>73764/003</v>
          </cell>
          <cell r="B7953" t="str">
            <v>PAVIMENTACAO EM BLOCOS DE CONCRETO SEXTAVADO, ESPESSURA 10 CM, COM JUNTA RÍGIDA, EM ARGAMASSA TRACO 1:4 (CIMENTO E AREIA) , ASSENTADOS SOBRECOLCHAO DE PO DE PEDRA, COM APOIO DE CAMINHÃO TOCO.</v>
          </cell>
          <cell r="C7953" t="str">
            <v>M2</v>
          </cell>
          <cell r="D7953">
            <v>149.97999999999999</v>
          </cell>
          <cell r="E7953">
            <v>102.32</v>
          </cell>
        </row>
        <row r="7954">
          <cell r="A7954" t="str">
            <v>73764/004</v>
          </cell>
          <cell r="B7954" t="str">
            <v>PAVIMENTACAO EM BLOCOS DE CONCRETO SEXTAVADO, ESPESSURA 6,0 CM, FCK 35MPA, ASSENTADOS SOBRE COLCHAO DE AREIA.</v>
          </cell>
          <cell r="C7954" t="str">
            <v>M2</v>
          </cell>
          <cell r="D7954">
            <v>73.41</v>
          </cell>
          <cell r="E7954">
            <v>50.08</v>
          </cell>
        </row>
        <row r="7955">
          <cell r="A7955" t="str">
            <v>73764/005</v>
          </cell>
          <cell r="B7955" t="str">
            <v>PAVIMENTACAO EM BLOCOS DE CONCRETO SEXTAVADO, ESPESSURA 8CM, FCK 35MPA, ASSENTADOS SOBRE COLCHAO DE AREIA.</v>
          </cell>
          <cell r="C7955" t="str">
            <v>M2</v>
          </cell>
          <cell r="D7955">
            <v>87.57</v>
          </cell>
          <cell r="E7955">
            <v>59.74</v>
          </cell>
        </row>
        <row r="7956">
          <cell r="A7956" t="str">
            <v>73764/006</v>
          </cell>
          <cell r="B7956" t="str">
            <v>PAVIMENTACAO EM BLOCOS DE CONCRETO SEXTAVADO, ESPESSURA 10CM, FCK 35MPA, ASSENTADOS SOBRE COLCHAO DE AREIA.</v>
          </cell>
          <cell r="C7956" t="str">
            <v>M2</v>
          </cell>
          <cell r="D7956">
            <v>118.6</v>
          </cell>
          <cell r="E7956">
            <v>80.91</v>
          </cell>
        </row>
        <row r="7957">
          <cell r="A7957" t="str">
            <v>73765/001</v>
          </cell>
          <cell r="B7957" t="str">
            <v>PAVIMENTACAO EM PARALELEPIPEDO SOBRE COLCHAO DE PO DE PEDRA ESPESSURA10CM, REJUNTADO COM ARGAMASSA DE CIMENTO E AREIA TRACO 1:3 (CIMENTO EAREIA)</v>
          </cell>
          <cell r="C7957" t="str">
            <v>M2</v>
          </cell>
          <cell r="D7957">
            <v>146.65</v>
          </cell>
          <cell r="E7957">
            <v>100.05</v>
          </cell>
        </row>
        <row r="7958">
          <cell r="A7958" t="str">
            <v>73765/002</v>
          </cell>
          <cell r="B7958" t="str">
            <v>PAVIMENTACAO EM PARALELEPIPEDO SOBRE COLCHAO DE PO DE PEDRA ESPESSURA10CM, REJUNTADO COM BETUME E PEDRISCO</v>
          </cell>
          <cell r="C7958" t="str">
            <v>M2</v>
          </cell>
          <cell r="D7958">
            <v>146.29</v>
          </cell>
          <cell r="E7958">
            <v>99.8</v>
          </cell>
        </row>
        <row r="7959">
          <cell r="A7959" t="str">
            <v>73849/001</v>
          </cell>
          <cell r="B7959" t="str">
            <v>AREIA ASFALTO A QUENTE (AAUQ) COM CAP 50/70, INCLUSO USINAGEM E APLICACAO, EXCLUSIVE TRANSPORTE</v>
          </cell>
          <cell r="C7959" t="str">
            <v>M3</v>
          </cell>
          <cell r="D7959">
            <v>761.79</v>
          </cell>
          <cell r="E7959">
            <v>519.71</v>
          </cell>
        </row>
        <row r="7960">
          <cell r="A7960" t="str">
            <v>73849/002</v>
          </cell>
          <cell r="B7960" t="str">
            <v>AREIA ASFALTO A FRIO (AAUF), COM EMULSAO RR-2C INCLUSO USINAGEM E APLICACAO, EXCLUSIVE TRANSPORTE</v>
          </cell>
          <cell r="C7960" t="str">
            <v>M3</v>
          </cell>
          <cell r="D7960">
            <v>604.44000000000005</v>
          </cell>
          <cell r="E7960">
            <v>412.36</v>
          </cell>
        </row>
        <row r="7961">
          <cell r="A7961" t="str">
            <v>72947</v>
          </cell>
          <cell r="B7961" t="str">
            <v>SINALIZACAO HORIZONTAL COM TINTA RETRORREFLETIVA A BASE DE RESINA ACRILICA COM MICROESFERAS DE VIDRO</v>
          </cell>
          <cell r="C7961" t="str">
            <v>M2</v>
          </cell>
          <cell r="D7961">
            <v>24.89</v>
          </cell>
          <cell r="E7961">
            <v>16.98</v>
          </cell>
        </row>
        <row r="7962">
          <cell r="A7962" t="str">
            <v>83693</v>
          </cell>
          <cell r="B7962" t="str">
            <v>CAIACAO EM MEIO FIO</v>
          </cell>
          <cell r="C7962" t="str">
            <v>M2</v>
          </cell>
          <cell r="D7962">
            <v>3.22</v>
          </cell>
          <cell r="E7962">
            <v>2.2000000000000002</v>
          </cell>
        </row>
        <row r="7963">
          <cell r="A7963" t="str">
            <v>73770/001</v>
          </cell>
          <cell r="B7963" t="str">
            <v>BARREIRA PRE-MOLDADA EXTERNA CONCRETO ARMADO 0,25X0,40X1,14M FCK=25MPAACO CA-50 INCL VIGOTA HORIZONTAL MONTANTE A CADA 1,00M  FERROS DE LIGACAO E MATERIAIS.</v>
          </cell>
          <cell r="C7963" t="str">
            <v>M</v>
          </cell>
          <cell r="D7963">
            <v>663.89</v>
          </cell>
          <cell r="E7963">
            <v>452.92</v>
          </cell>
        </row>
        <row r="7964">
          <cell r="A7964" t="str">
            <v>73770/002</v>
          </cell>
          <cell r="B7964" t="str">
            <v>BARREIRA DUPLA PRE-MOL INTER CONCRETO ARMADO 0,15X0,65X0,77M FCK=25MPAACO CA-50 INCL FERROS DE LIGACAO E MATERIAIS.</v>
          </cell>
          <cell r="C7964" t="str">
            <v>M</v>
          </cell>
          <cell r="D7964">
            <v>527.25</v>
          </cell>
          <cell r="E7964">
            <v>359.7</v>
          </cell>
        </row>
        <row r="7965">
          <cell r="A7965" t="str">
            <v>83696/001</v>
          </cell>
          <cell r="B7965" t="str">
            <v>PINTURA GUARDA-CORPO GUARDA-RODA E MURETA PROTECAO COM CAL EM PONTES EVIADUTOS MEDIDA PELO DOBRO DA AREA TOTAL (LARGURAXALTURA).</v>
          </cell>
          <cell r="C7965" t="str">
            <v>M2</v>
          </cell>
          <cell r="D7965">
            <v>4.8499999999999996</v>
          </cell>
          <cell r="E7965">
            <v>3.31</v>
          </cell>
        </row>
        <row r="7966">
          <cell r="A7966" t="str">
            <v>72962</v>
          </cell>
          <cell r="B7966" t="str">
            <v>USINAGEM DE CBUQ COM CAP 50/70, PARA CAPA DE ROLAMENTO</v>
          </cell>
          <cell r="C7966" t="str">
            <v>T</v>
          </cell>
          <cell r="D7966">
            <v>254.62</v>
          </cell>
          <cell r="E7966">
            <v>173.71</v>
          </cell>
        </row>
        <row r="7967">
          <cell r="A7967" t="str">
            <v>72963</v>
          </cell>
          <cell r="B7967" t="str">
            <v>USINAGEM DE CBUQ COM CAP 50/70, PARA BINDER</v>
          </cell>
          <cell r="C7967" t="str">
            <v>T</v>
          </cell>
          <cell r="D7967">
            <v>214.34</v>
          </cell>
          <cell r="E7967">
            <v>146.22999999999999</v>
          </cell>
        </row>
        <row r="7968">
          <cell r="A7968" t="str">
            <v>72964</v>
          </cell>
          <cell r="B7968" t="str">
            <v>CONCRETO BETUMINOSO USINADO A QUENTE COM CAP 50/70, BINDER, INCLUSO USINAGEM E APLICACAO, EXCLUSIVE TRANSPORTE</v>
          </cell>
          <cell r="C7968" t="str">
            <v>T</v>
          </cell>
          <cell r="D7968">
            <v>229.1</v>
          </cell>
          <cell r="E7968">
            <v>156.30000000000001</v>
          </cell>
        </row>
        <row r="7969">
          <cell r="A7969" t="str">
            <v>72965</v>
          </cell>
          <cell r="B7969" t="str">
            <v>FABRICAÇÃO E APLICAÇÃO DE CONCRETO BETUMINOSO USINADO A QUENTE(CBUQ),CAP 50/70,  EXCLUSIVE TRANSPORTE</v>
          </cell>
          <cell r="C7969" t="str">
            <v>T</v>
          </cell>
          <cell r="D7969">
            <v>273.08</v>
          </cell>
          <cell r="E7969">
            <v>186.3</v>
          </cell>
        </row>
        <row r="7970">
          <cell r="A7970" t="str">
            <v>73759/002</v>
          </cell>
          <cell r="B7970" t="str">
            <v>PRE-MISTURADO A FRIO COM EMULSAO RM-1C, INCLUSO USINAGEM E APLICACAO,EXCLUSIVE TRANSPORTE</v>
          </cell>
          <cell r="C7970" t="str">
            <v>M3</v>
          </cell>
          <cell r="D7970">
            <v>505.03</v>
          </cell>
          <cell r="E7970">
            <v>344.54</v>
          </cell>
        </row>
        <row r="7971">
          <cell r="A7971" t="str">
            <v>72125</v>
          </cell>
          <cell r="B7971" t="str">
            <v>REMOÇÃO DE PINTURA PVA/ACRILICA</v>
          </cell>
          <cell r="C7971" t="str">
            <v>M2</v>
          </cell>
          <cell r="D7971">
            <v>7.87</v>
          </cell>
          <cell r="E7971">
            <v>5.37</v>
          </cell>
        </row>
        <row r="7972">
          <cell r="A7972" t="str">
            <v>73446</v>
          </cell>
          <cell r="B7972" t="str">
            <v>PINTURA DE SUPERFICIE C/TINTA GRAFITE</v>
          </cell>
          <cell r="C7972" t="str">
            <v>M2</v>
          </cell>
          <cell r="D7972">
            <v>19.3</v>
          </cell>
          <cell r="E7972">
            <v>13.17</v>
          </cell>
        </row>
        <row r="7973">
          <cell r="A7973" t="str">
            <v>73791/001</v>
          </cell>
          <cell r="B7973" t="str">
            <v>PINTURA COM TINTA EM PO INDUSTRIALIZADA A BASE DE CAL, DUAS DEMAOS</v>
          </cell>
          <cell r="C7973" t="str">
            <v>M2</v>
          </cell>
          <cell r="D7973">
            <v>8.4</v>
          </cell>
          <cell r="E7973">
            <v>5.73</v>
          </cell>
        </row>
        <row r="7974">
          <cell r="A7974" t="str">
            <v>73999/001</v>
          </cell>
          <cell r="B7974" t="str">
            <v>PINTURA A BASE DE CAL E FIXADOR A BASE DE OLEO DE LINHACA, TRES DEMAOS</v>
          </cell>
          <cell r="C7974" t="str">
            <v>M2</v>
          </cell>
          <cell r="D7974">
            <v>7.49</v>
          </cell>
          <cell r="E7974">
            <v>5.1100000000000003</v>
          </cell>
        </row>
        <row r="7975">
          <cell r="A7975" t="str">
            <v>74133/001</v>
          </cell>
          <cell r="B7975" t="str">
            <v>EMASSAMENTO COM MASA A OLEO, UMA DEMAO</v>
          </cell>
          <cell r="C7975" t="str">
            <v>M2</v>
          </cell>
          <cell r="D7975">
            <v>19.48</v>
          </cell>
          <cell r="E7975">
            <v>13.29</v>
          </cell>
        </row>
        <row r="7976">
          <cell r="A7976" t="str">
            <v>74133/002</v>
          </cell>
          <cell r="B7976" t="str">
            <v>EMASSAMENTO COM MASSA A OLEO, DUAS DEMAOS</v>
          </cell>
          <cell r="C7976" t="str">
            <v>M2</v>
          </cell>
          <cell r="D7976">
            <v>24.71</v>
          </cell>
          <cell r="E7976">
            <v>16.86</v>
          </cell>
        </row>
        <row r="7977">
          <cell r="A7977" t="str">
            <v>79334/001</v>
          </cell>
          <cell r="B7977" t="str">
            <v>PINTURA A BASE DE CAL E FIXADOR A BASE DE COLA, DUAS DEMAOS</v>
          </cell>
          <cell r="C7977" t="str">
            <v>M2</v>
          </cell>
          <cell r="D7977">
            <v>6.77</v>
          </cell>
          <cell r="E7977">
            <v>4.62</v>
          </cell>
        </row>
        <row r="7978">
          <cell r="A7978" t="str">
            <v>79461</v>
          </cell>
          <cell r="B7978" t="str">
            <v>PINTURA COM LIQUIDO PARA BRILHO, UMA DEMAO</v>
          </cell>
          <cell r="C7978" t="str">
            <v>M2</v>
          </cell>
          <cell r="D7978">
            <v>9.0299999999999994</v>
          </cell>
          <cell r="E7978">
            <v>6.16</v>
          </cell>
        </row>
        <row r="7979">
          <cell r="A7979" t="str">
            <v>79462</v>
          </cell>
          <cell r="B7979" t="str">
            <v>EMASSAMENTO COM MASSA EPOXI, 2 DEMAOS</v>
          </cell>
          <cell r="C7979" t="str">
            <v>M2</v>
          </cell>
          <cell r="D7979">
            <v>71.14</v>
          </cell>
          <cell r="E7979">
            <v>48.53</v>
          </cell>
        </row>
        <row r="7980">
          <cell r="A7980" t="str">
            <v>79494/001</v>
          </cell>
          <cell r="B7980" t="str">
            <v>PINTURA DE QUADRO ESCOLAR COM TINTA ESMALTE ACABAMENTO FOSCO, DUAS DEMAOS SOBRE MASSA ACRILICA</v>
          </cell>
          <cell r="C7980" t="str">
            <v>M2</v>
          </cell>
          <cell r="D7980">
            <v>13.03</v>
          </cell>
          <cell r="E7980">
            <v>8.89</v>
          </cell>
        </row>
        <row r="7981">
          <cell r="A7981" t="str">
            <v>79495/003</v>
          </cell>
          <cell r="B7981" t="str">
            <v>PINTURA C/REGULADOR DE BRILHO EM UMA DEMAO ADICIONADO AO PVA</v>
          </cell>
          <cell r="C7981" t="str">
            <v>M2</v>
          </cell>
          <cell r="D7981">
            <v>6.33</v>
          </cell>
          <cell r="E7981">
            <v>4.32</v>
          </cell>
        </row>
        <row r="7982">
          <cell r="A7982" t="str">
            <v>84649</v>
          </cell>
          <cell r="B7982" t="str">
            <v>PINTURA COM TINTA EM PO INDUSTRIALIZADA A BASE DE CAL, TRES DEMAOS</v>
          </cell>
          <cell r="C7982" t="str">
            <v>M2</v>
          </cell>
          <cell r="D7982">
            <v>9.73</v>
          </cell>
          <cell r="E7982">
            <v>6.64</v>
          </cell>
        </row>
        <row r="7983">
          <cell r="A7983" t="str">
            <v>84651</v>
          </cell>
          <cell r="B7983" t="str">
            <v>PINTURA COM TINTA IMPERMEAVEL MINERAL EM PO, DUAS DEMAOS</v>
          </cell>
          <cell r="C7983" t="str">
            <v>M2</v>
          </cell>
          <cell r="D7983">
            <v>10.83</v>
          </cell>
          <cell r="E7983">
            <v>7.39</v>
          </cell>
        </row>
        <row r="7984">
          <cell r="A7984" t="str">
            <v>84652</v>
          </cell>
          <cell r="B7984" t="str">
            <v>PINTURA A BASE DE CAL COM PIGMENTO E FIXADOR A BASE DE OLEO DE LINHAÇA, TRES DEMAOS</v>
          </cell>
          <cell r="C7984" t="str">
            <v>M2</v>
          </cell>
          <cell r="D7984">
            <v>7.48</v>
          </cell>
          <cell r="E7984">
            <v>5.0999999999999996</v>
          </cell>
        </row>
        <row r="7985">
          <cell r="A7985" t="str">
            <v>88411</v>
          </cell>
          <cell r="B7985" t="str">
            <v>APLICAÇÃO MANUAL DE FUNDO SELADOR ACRÍLICO EM PANOS COM PRESENÇA DE VÃOS DE EDIFÍCIOS DE MÚLTIPLOS PAVIMENTOS. AF_06/2014</v>
          </cell>
          <cell r="C7985" t="str">
            <v>M2</v>
          </cell>
          <cell r="D7985">
            <v>4.54</v>
          </cell>
          <cell r="E7985">
            <v>3.1</v>
          </cell>
        </row>
        <row r="7986">
          <cell r="A7986" t="str">
            <v>88412</v>
          </cell>
          <cell r="B7986" t="str">
            <v>APLICAÇÃO MANUAL DE FUNDO SELADOR ACRÍLICO EM PANOS CEGOS DE FACHADA (SEM PRESENÇA DE VÃOS) DE EDIFÍCIOS DE MÚLTIPLOS PAVIMENTOS. AF_06/2014</v>
          </cell>
          <cell r="C7986" t="str">
            <v>M2</v>
          </cell>
          <cell r="D7986">
            <v>4.0199999999999996</v>
          </cell>
          <cell r="E7986">
            <v>2.74</v>
          </cell>
        </row>
        <row r="7987">
          <cell r="A7987" t="str">
            <v>88413</v>
          </cell>
          <cell r="B7987" t="str">
            <v>APLICAÇÃO MANUAL DE FUNDO SELADOR ACRÍLICO EM SUPERFÍCIES EXTERNAS DESACADA DE EDIFÍCIOS DE MÚLTIPLOS PAVIMENTOS. AF_06/2014</v>
          </cell>
          <cell r="C7987" t="str">
            <v>M2</v>
          </cell>
          <cell r="D7987">
            <v>5.6</v>
          </cell>
          <cell r="E7987">
            <v>3.82</v>
          </cell>
        </row>
        <row r="7988">
          <cell r="A7988" t="str">
            <v>88414</v>
          </cell>
          <cell r="B7988" t="str">
            <v>APLICAÇÃO MANUAL DE FUNDO SELADOR ACRÍLICO EM SUPERFÍCIES INTERNAS DASACADA DE EDIFÍCIOS DE MÚLTIPLOS PAVIMENTOS. AF_06/2014</v>
          </cell>
          <cell r="C7988" t="str">
            <v>M2</v>
          </cell>
          <cell r="D7988">
            <v>5.94</v>
          </cell>
          <cell r="E7988">
            <v>4.05</v>
          </cell>
        </row>
        <row r="7989">
          <cell r="A7989" t="str">
            <v>88415</v>
          </cell>
          <cell r="B7989" t="str">
            <v>APLICAÇÃO MANUAL DE FUNDO SELADOR ACRÍLICO EM PAREDES EXTERNAS DE CASAS. AF_06/2014</v>
          </cell>
          <cell r="C7989" t="str">
            <v>M2</v>
          </cell>
          <cell r="D7989">
            <v>4.71</v>
          </cell>
          <cell r="E7989">
            <v>3.21</v>
          </cell>
        </row>
        <row r="7990">
          <cell r="A7990" t="str">
            <v>88416</v>
          </cell>
          <cell r="B7990" t="str">
            <v>APLICAÇÃO MANUAL DE PINTURA COM TINTA TEXTURIZADA ACRÍLICA EM PANOS COM PRESENÇA DE VÃOS DE EDIFÍCIOS DE MÚLTIPLOS PAVIMENTOS, UMA COR. AF_06/2014</v>
          </cell>
          <cell r="C7990" t="str">
            <v>M2</v>
          </cell>
          <cell r="D7990">
            <v>16.21</v>
          </cell>
          <cell r="E7990">
            <v>11.06</v>
          </cell>
        </row>
        <row r="7991">
          <cell r="A7991" t="str">
            <v>88417</v>
          </cell>
          <cell r="B7991" t="str">
            <v>APLICAÇÃO MANUAL DE PINTURA COM TINTA TEXTURIZADA ACRÍLICA EM PANOS CEGOS DE FACHADA (SEM PRESENÇA DE VÃOS) DE EDIFÍCIOS DE MÚLTIPLOS PAVIMENTOS, UMA COR. AF_06/2014</v>
          </cell>
          <cell r="C7991" t="str">
            <v>M2</v>
          </cell>
          <cell r="D7991">
            <v>14.35</v>
          </cell>
          <cell r="E7991">
            <v>9.7899999999999991</v>
          </cell>
        </row>
        <row r="7992">
          <cell r="A7992" t="str">
            <v>88420</v>
          </cell>
          <cell r="B7992" t="str">
            <v>APLICAÇÃO MANUAL DE PINTURA COM TINTA TEXTURIZADA ACRÍLICA EM SUPERFÍCIES EXTERNAS DE SACADA DE EDIFÍCIOS DE MÚLTIPLOS PAVIMENTOS, UMA COR.AF_06/2014</v>
          </cell>
          <cell r="C7992" t="str">
            <v>M2</v>
          </cell>
          <cell r="D7992">
            <v>19.989999999999998</v>
          </cell>
          <cell r="E7992">
            <v>13.64</v>
          </cell>
        </row>
        <row r="7993">
          <cell r="A7993" t="str">
            <v>88421</v>
          </cell>
          <cell r="B7993" t="str">
            <v>APLICAÇÃO MANUAL DE PINTURA COM TINTA TEXTURIZADA ACRÍLICA EM SUPERFÍCIES INTERNAS DA SACADA DE EDIFÍCIOS DE MÚLTIPLOS PAVIMENTOS, UMA COR.AF_06/2014</v>
          </cell>
          <cell r="C7993" t="str">
            <v>M2</v>
          </cell>
          <cell r="D7993">
            <v>21.18</v>
          </cell>
          <cell r="E7993">
            <v>14.45</v>
          </cell>
        </row>
        <row r="7994">
          <cell r="A7994" t="str">
            <v>88423</v>
          </cell>
          <cell r="B7994" t="str">
            <v>APLICAÇÃO MANUAL DE PINTURA COM TINTA TEXTURIZADA ACRÍLICA EM PAREDES</v>
          </cell>
          <cell r="C7994" t="str">
            <v>M2</v>
          </cell>
          <cell r="D7994">
            <v>16.8</v>
          </cell>
          <cell r="E7994">
            <v>11.46</v>
          </cell>
        </row>
        <row r="7995">
          <cell r="A7995" t="str">
            <v>88424</v>
          </cell>
          <cell r="B7995" t="str">
            <v>APLICAÇÃO MANUAL DE PINTURA COM TINTA TEXTURIZADA ACRÍLICA EM PANOS COM PRESENÇA DE VÃOS DE EDIFÍCIOS DE MÚLTIPLOS PAVIMENTOS, DUAS CORES. AF_06/2014</v>
          </cell>
          <cell r="C7995" t="str">
            <v>M2</v>
          </cell>
          <cell r="D7995">
            <v>18.78</v>
          </cell>
          <cell r="E7995">
            <v>12.81</v>
          </cell>
        </row>
        <row r="7996">
          <cell r="A7996" t="str">
            <v>88426</v>
          </cell>
          <cell r="B7996" t="str">
            <v>APLICAÇÃO MANUAL DE PINTURA COM TINTA TEXTURIZADA ACRÍLICA EM PANOS CEGOS DE FACHADA (SEM PRESENÇA DE VÃOS) DE EDIFÍCIOS DE MÚLTIPLOS PAVIMENTOS, DUAS CORES. AF_06/2014</v>
          </cell>
          <cell r="C7996" t="str">
            <v>M2</v>
          </cell>
          <cell r="D7996">
            <v>15.55</v>
          </cell>
          <cell r="E7996">
            <v>10.61</v>
          </cell>
        </row>
        <row r="7997">
          <cell r="A7997" t="str">
            <v>88428</v>
          </cell>
          <cell r="B7997" t="str">
            <v>APLICAÇÃO MANUAL DE PINTURA COM TINTA TEXTURIZADA ACRÍLICA EM SUPERFÍCIES EXTERNAS DE SACADA DE EDIFÍCIOS DE MÚLTIPLOS PAVIMENTOS, DUAS CORES. AF_06/2014</v>
          </cell>
          <cell r="C7997" t="str">
            <v>M2</v>
          </cell>
          <cell r="D7997">
            <v>25.27</v>
          </cell>
          <cell r="E7997">
            <v>17.239999999999998</v>
          </cell>
        </row>
        <row r="7998">
          <cell r="A7998" t="str">
            <v>88429</v>
          </cell>
          <cell r="B7998" t="str">
            <v>APLICAÇÃO MANUAL DE PINTURA COM TINTA TEXTURIZADA ACRÍLICA EM SUPERFÍCIES INTERNAS DA SACADA DE EDIFÍCIOS DE MÚLTIPLOS PAVIMENTOS, DUAS CORES. AF_06/2014</v>
          </cell>
          <cell r="C7998" t="str">
            <v>M2</v>
          </cell>
          <cell r="D7998">
            <v>27.35</v>
          </cell>
          <cell r="E7998">
            <v>18.66</v>
          </cell>
        </row>
        <row r="7999">
          <cell r="A7999" t="str">
            <v>88431</v>
          </cell>
          <cell r="B7999" t="str">
            <v>APLICAÇÃO MANUAL DE PINTURA COM TINTA TEXTURIZADA ACRÍLICA EM PAREDESEXTERNAS DE CASAS, DUAS CORES. AF_06/2014</v>
          </cell>
          <cell r="C7999" t="str">
            <v>M2</v>
          </cell>
          <cell r="D7999">
            <v>19.8</v>
          </cell>
          <cell r="E7999">
            <v>13.51</v>
          </cell>
        </row>
        <row r="8000">
          <cell r="A8000" t="str">
            <v>88432</v>
          </cell>
          <cell r="B8000" t="str">
            <v>APLICAÇÃO MANUAL DE PINTURA COM TINTA TEXTURIZADA ACRÍLICA EM MOLDURASDE EPS, PRÉ-FABRICADOS, OU OUTROS. AF_06/2014</v>
          </cell>
          <cell r="C8000" t="str">
            <v>M2</v>
          </cell>
          <cell r="D8000">
            <v>13.91</v>
          </cell>
          <cell r="E8000">
            <v>9.49</v>
          </cell>
        </row>
        <row r="8001">
          <cell r="A8001" t="str">
            <v>88482</v>
          </cell>
          <cell r="B8001" t="str">
            <v>APLICAÇÃO DE FUNDO SELADOR LÁTEX PVA EM TETO, UMA DEMÃO. AF_06/2014</v>
          </cell>
          <cell r="C8001" t="str">
            <v>M2</v>
          </cell>
          <cell r="D8001">
            <v>4.91</v>
          </cell>
          <cell r="E8001">
            <v>3.35</v>
          </cell>
        </row>
        <row r="8002">
          <cell r="A8002" t="str">
            <v>88483</v>
          </cell>
          <cell r="B8002" t="str">
            <v>APLICAÇÃO DE FUNDO SELADOR LÁTEX PVA EM PAREDES, UMA DEMÃO. AF_06/2014</v>
          </cell>
          <cell r="C8002" t="str">
            <v>M2</v>
          </cell>
          <cell r="D8002">
            <v>4.6900000000000004</v>
          </cell>
          <cell r="E8002">
            <v>3.2</v>
          </cell>
        </row>
        <row r="8003">
          <cell r="A8003" t="str">
            <v>88484</v>
          </cell>
          <cell r="B8003" t="str">
            <v>APLICAÇÃO DE FUNDO SELADOR ACRÍLICO EM TETO, UMA DEMÃO. AF_06/2014</v>
          </cell>
          <cell r="C8003" t="str">
            <v>M2</v>
          </cell>
          <cell r="D8003">
            <v>4.72</v>
          </cell>
          <cell r="E8003">
            <v>3.22</v>
          </cell>
        </row>
        <row r="8004">
          <cell r="A8004" t="str">
            <v>88485</v>
          </cell>
          <cell r="B8004" t="str">
            <v>APLICAÇÃO DE FUNDO SELADOR ACRÍLICO EM PAREDES, UMA DEMÃO. AF_06/2014</v>
          </cell>
          <cell r="C8004" t="str">
            <v>M2</v>
          </cell>
          <cell r="D8004">
            <v>4.41</v>
          </cell>
          <cell r="E8004">
            <v>3.01</v>
          </cell>
        </row>
        <row r="8005">
          <cell r="A8005" t="str">
            <v>88486</v>
          </cell>
          <cell r="B8005" t="str">
            <v>APLICAÇÃO MANUAL DE PINTURA COM TINTA LÁTEX PVA EM TETO, DUAS DEMÃOS.AF_06/2014</v>
          </cell>
          <cell r="C8005" t="str">
            <v>M2</v>
          </cell>
          <cell r="D8005">
            <v>10.33</v>
          </cell>
          <cell r="E8005">
            <v>7.05</v>
          </cell>
        </row>
        <row r="8006">
          <cell r="A8006" t="str">
            <v>88487</v>
          </cell>
          <cell r="B8006" t="str">
            <v>APLICAÇÃO MANUAL DE PINTURA COM TINTA LÁTEX PVA EM PAREDES, DUAS DEMÃOS. AF_06/2014</v>
          </cell>
          <cell r="C8006" t="str">
            <v>M2</v>
          </cell>
          <cell r="D8006">
            <v>9.34</v>
          </cell>
          <cell r="E8006">
            <v>6.37</v>
          </cell>
        </row>
        <row r="8007">
          <cell r="A8007" t="str">
            <v>88488</v>
          </cell>
          <cell r="B8007" t="str">
            <v>APLICAÇÃO MANUAL DE PINTURA COM TINTA LÁTEX ACRÍLICA EM TETO, DUAS DEMÃOS. AF_06/2014</v>
          </cell>
          <cell r="C8007" t="str">
            <v>M2</v>
          </cell>
          <cell r="D8007">
            <v>13.16</v>
          </cell>
          <cell r="E8007">
            <v>8.98</v>
          </cell>
        </row>
        <row r="8008">
          <cell r="A8008" t="str">
            <v>88489</v>
          </cell>
          <cell r="B8008" t="str">
            <v>APLICAÇÃO MANUAL DE PINTURA COM TINTA LÁTEX ACRÍLICA EM PAREDES, DUAS</v>
          </cell>
          <cell r="C8008" t="str">
            <v>M2</v>
          </cell>
          <cell r="D8008">
            <v>11.73</v>
          </cell>
          <cell r="E8008">
            <v>8</v>
          </cell>
        </row>
        <row r="8009">
          <cell r="A8009" t="str">
            <v>88494</v>
          </cell>
          <cell r="B8009" t="str">
            <v>APLICAÇÃO E LIXAMENTO DE MASSA LÁTEX EM TETO, UMA DEMÃO. AF_06/2014</v>
          </cell>
          <cell r="C8009" t="str">
            <v>M2</v>
          </cell>
          <cell r="D8009">
            <v>16.46</v>
          </cell>
          <cell r="E8009">
            <v>11.23</v>
          </cell>
        </row>
        <row r="8010">
          <cell r="A8010" t="str">
            <v>88495</v>
          </cell>
          <cell r="B8010" t="str">
            <v>APLICAÇÃO E LIXAMENTO DE MASSA LÁTEX EM PAREDES, UMA DEMÃO. AF_06/2014</v>
          </cell>
          <cell r="C8010" t="str">
            <v>M2</v>
          </cell>
          <cell r="D8010">
            <v>9.6300000000000008</v>
          </cell>
          <cell r="E8010">
            <v>6.57</v>
          </cell>
        </row>
        <row r="8011">
          <cell r="A8011" t="str">
            <v>88496</v>
          </cell>
          <cell r="B8011" t="str">
            <v>APLICAÇÃO E LIXAMENTO DE MASSA LÁTEX EM TETO, DUAS DEMÃOS. AF_06/2014</v>
          </cell>
          <cell r="C8011" t="str">
            <v>M2</v>
          </cell>
          <cell r="D8011">
            <v>22.51</v>
          </cell>
          <cell r="E8011">
            <v>15.36</v>
          </cell>
        </row>
        <row r="8012">
          <cell r="A8012" t="str">
            <v>88497</v>
          </cell>
          <cell r="B8012" t="str">
            <v>APLICAÇÃO E LIXAMENTO DE MASSA LÁTEX EM PAREDES, DUAS DEMÃOS. AF_06/2014</v>
          </cell>
          <cell r="C8012" t="str">
            <v>M2</v>
          </cell>
          <cell r="D8012">
            <v>13.38</v>
          </cell>
          <cell r="E8012">
            <v>9.1300000000000008</v>
          </cell>
        </row>
        <row r="8013">
          <cell r="A8013" t="str">
            <v>79460</v>
          </cell>
          <cell r="B8013" t="str">
            <v>PINTURA EPOXI, DUAS DEMAOS</v>
          </cell>
          <cell r="C8013" t="str">
            <v>M2</v>
          </cell>
          <cell r="D8013">
            <v>48.69</v>
          </cell>
          <cell r="E8013">
            <v>33.22</v>
          </cell>
        </row>
        <row r="8014">
          <cell r="A8014" t="str">
            <v>79465</v>
          </cell>
          <cell r="B8014" t="str">
            <v>PINTURA COM TINTA A BASE DE BORRACHA CLORADA, 2 DEMAOS</v>
          </cell>
          <cell r="C8014" t="str">
            <v>M2</v>
          </cell>
          <cell r="D8014">
            <v>33.11</v>
          </cell>
          <cell r="E8014">
            <v>22.59</v>
          </cell>
        </row>
        <row r="8015">
          <cell r="A8015" t="str">
            <v>79514/001</v>
          </cell>
          <cell r="B8015" t="str">
            <v>PINTURA EPOXI, TRES DEMAOS</v>
          </cell>
          <cell r="C8015" t="str">
            <v>M2</v>
          </cell>
          <cell r="D8015">
            <v>69</v>
          </cell>
          <cell r="E8015">
            <v>47.07</v>
          </cell>
        </row>
        <row r="8016">
          <cell r="A8016" t="str">
            <v>84647</v>
          </cell>
          <cell r="B8016" t="str">
            <v>PINTURA EPOXI INCLUSO EMASSAMENTO E FUNDO PREPARADOR</v>
          </cell>
          <cell r="C8016" t="str">
            <v>M2</v>
          </cell>
          <cell r="D8016">
            <v>149.12</v>
          </cell>
          <cell r="E8016">
            <v>101.73</v>
          </cell>
        </row>
        <row r="8017">
          <cell r="A8017" t="str">
            <v>84656</v>
          </cell>
          <cell r="B8017" t="str">
            <v>TRATAMENTO EM  CONCRETO COM ESTUQUE E LIXAMENTO</v>
          </cell>
          <cell r="C8017" t="str">
            <v>M2</v>
          </cell>
          <cell r="D8017">
            <v>30.81</v>
          </cell>
          <cell r="E8017">
            <v>21.02</v>
          </cell>
        </row>
        <row r="8018">
          <cell r="A8018" t="str">
            <v>84671</v>
          </cell>
          <cell r="B8018" t="str">
            <v>PINTURA DE NATA DE CIMENTO, 3 DEMAOS</v>
          </cell>
          <cell r="C8018" t="str">
            <v>M2</v>
          </cell>
          <cell r="D8018">
            <v>9.56</v>
          </cell>
          <cell r="E8018">
            <v>6.52</v>
          </cell>
        </row>
        <row r="8019">
          <cell r="A8019" t="str">
            <v>84677</v>
          </cell>
          <cell r="B8019" t="str">
            <v>VERNIZ SINTETICO BRILHANTE EM CONCRETO OU TIJOLO, DUAS DEMAOS</v>
          </cell>
          <cell r="C8019" t="str">
            <v>M2</v>
          </cell>
          <cell r="D8019">
            <v>10.36</v>
          </cell>
          <cell r="E8019">
            <v>7.07</v>
          </cell>
        </row>
        <row r="8020">
          <cell r="A8020" t="str">
            <v>84678</v>
          </cell>
          <cell r="B8020" t="str">
            <v>VERNIZ POLIURETANO BRILHANTE EM CONCRETO OU TIJOLO, TRES DEMAOS</v>
          </cell>
          <cell r="C8020" t="str">
            <v>M2</v>
          </cell>
          <cell r="D8020">
            <v>17.88</v>
          </cell>
          <cell r="E8020">
            <v>12.2</v>
          </cell>
        </row>
        <row r="8021">
          <cell r="A8021" t="str">
            <v>6081</v>
          </cell>
          <cell r="B8021" t="str">
            <v>PINTURA VERNIZ POLIURETANO BRILHANTE EM MADEIRA, TRES DEMAOS</v>
          </cell>
          <cell r="C8021" t="str">
            <v>M2</v>
          </cell>
          <cell r="D8021">
            <v>20.02</v>
          </cell>
          <cell r="E8021">
            <v>13.66</v>
          </cell>
        </row>
        <row r="8022">
          <cell r="A8022" t="str">
            <v>6082</v>
          </cell>
          <cell r="B8022" t="str">
            <v>PINTURA EM VERNIZ SINTETICO BRILHANTE EM MADEIRA, TRES DEMAOS</v>
          </cell>
          <cell r="C8022" t="str">
            <v>M2</v>
          </cell>
          <cell r="D8022">
            <v>15.96</v>
          </cell>
          <cell r="E8022">
            <v>10.89</v>
          </cell>
        </row>
        <row r="8023">
          <cell r="A8023" t="str">
            <v>40905</v>
          </cell>
          <cell r="B8023" t="str">
            <v>VERNIZ SINTETICO EM MADEIRA, DUAS DEMAOS</v>
          </cell>
          <cell r="C8023" t="str">
            <v>M2</v>
          </cell>
          <cell r="D8023">
            <v>19.760000000000002</v>
          </cell>
          <cell r="E8023">
            <v>13.48</v>
          </cell>
        </row>
        <row r="8024">
          <cell r="A8024" t="str">
            <v>73739/001</v>
          </cell>
          <cell r="B8024" t="str">
            <v>PINTURA ESMALTE ACETINADO EM MADEIRA, DUAS DEMAOS</v>
          </cell>
          <cell r="C8024" t="str">
            <v>M2</v>
          </cell>
          <cell r="D8024">
            <v>16.84</v>
          </cell>
          <cell r="E8024">
            <v>11.49</v>
          </cell>
        </row>
        <row r="8025">
          <cell r="A8025" t="str">
            <v>74065/001</v>
          </cell>
          <cell r="B8025" t="str">
            <v>PINTURA ESMALTE FOSCO PARA MADEIRA, DUAS DEMAOS, SOBRE FUNDO NIVELADORBRANCO</v>
          </cell>
          <cell r="C8025" t="str">
            <v>M2</v>
          </cell>
          <cell r="D8025">
            <v>25.33</v>
          </cell>
          <cell r="E8025">
            <v>17.28</v>
          </cell>
        </row>
        <row r="8026">
          <cell r="A8026" t="str">
            <v>74065/002</v>
          </cell>
          <cell r="B8026" t="str">
            <v>PINTURA ESMALTE ACETINADO PARA MADEIRA, DUAS DEMAOS, SOBRE FUNDO NIVELADOR BRANCO</v>
          </cell>
          <cell r="C8026" t="str">
            <v>M2</v>
          </cell>
          <cell r="D8026">
            <v>25.21</v>
          </cell>
          <cell r="E8026">
            <v>17.2</v>
          </cell>
        </row>
        <row r="8027">
          <cell r="A8027" t="str">
            <v>74065/003</v>
          </cell>
          <cell r="B8027" t="str">
            <v>PINTURA ESMALTE BRILHANTE PARA MADEIRA, DUAS DEMAOS, SOBRE FUNDO NIVEL</v>
          </cell>
          <cell r="C8027" t="str">
            <v>M2</v>
          </cell>
          <cell r="D8027">
            <v>24.93</v>
          </cell>
          <cell r="E8027">
            <v>17.010000000000002</v>
          </cell>
        </row>
        <row r="8028">
          <cell r="A8028" t="str">
            <v>79463</v>
          </cell>
          <cell r="B8028" t="str">
            <v>PINTURA A OLEO, 1 DEMAO</v>
          </cell>
          <cell r="C8028" t="str">
            <v>M2</v>
          </cell>
          <cell r="D8028">
            <v>13.18</v>
          </cell>
          <cell r="E8028">
            <v>8.99</v>
          </cell>
        </row>
        <row r="8029">
          <cell r="A8029" t="str">
            <v>79464</v>
          </cell>
          <cell r="B8029" t="str">
            <v>PINTURA A OLEO, 2 DEMAOS</v>
          </cell>
          <cell r="C8029" t="str">
            <v>M2</v>
          </cell>
          <cell r="D8029">
            <v>17.66</v>
          </cell>
          <cell r="E8029">
            <v>12.05</v>
          </cell>
        </row>
        <row r="8030">
          <cell r="A8030" t="str">
            <v>79466</v>
          </cell>
          <cell r="B8030" t="str">
            <v>PINTURA COM VERNIZ POLIURETANO, 2 DEMAOS</v>
          </cell>
          <cell r="C8030" t="str">
            <v>M2</v>
          </cell>
          <cell r="D8030">
            <v>18.100000000000001</v>
          </cell>
          <cell r="E8030">
            <v>12.35</v>
          </cell>
        </row>
        <row r="8031">
          <cell r="A8031" t="str">
            <v>79497/001</v>
          </cell>
          <cell r="B8031" t="str">
            <v>PINTURA A OLEO, 3 DEMAOS</v>
          </cell>
          <cell r="C8031" t="str">
            <v>M2</v>
          </cell>
          <cell r="D8031">
            <v>21.86</v>
          </cell>
          <cell r="E8031">
            <v>14.91</v>
          </cell>
        </row>
        <row r="8032">
          <cell r="A8032" t="str">
            <v>84645</v>
          </cell>
          <cell r="B8032" t="str">
            <v>VERNIZ SINTETICO BRILHANTE, 2 DEMAOS</v>
          </cell>
          <cell r="C8032" t="str">
            <v>M2</v>
          </cell>
          <cell r="D8032">
            <v>17.079999999999998</v>
          </cell>
          <cell r="E8032">
            <v>11.65</v>
          </cell>
        </row>
        <row r="8033">
          <cell r="A8033" t="str">
            <v>84657</v>
          </cell>
          <cell r="B8033" t="str">
            <v>FUNDO SINTETICO NIVELADOR BRANCO</v>
          </cell>
          <cell r="C8033" t="str">
            <v>M2</v>
          </cell>
          <cell r="D8033">
            <v>11.46</v>
          </cell>
          <cell r="E8033">
            <v>7.82</v>
          </cell>
        </row>
        <row r="8034">
          <cell r="A8034" t="str">
            <v>84658</v>
          </cell>
          <cell r="B8034" t="str">
            <v>REMOÇÃO DE VERNIZ SOBRE MADEIRA</v>
          </cell>
          <cell r="C8034" t="str">
            <v>M2</v>
          </cell>
          <cell r="D8034">
            <v>4.91</v>
          </cell>
          <cell r="E8034">
            <v>3.35</v>
          </cell>
        </row>
        <row r="8035">
          <cell r="A8035" t="str">
            <v>84659</v>
          </cell>
          <cell r="B8035" t="str">
            <v>PINTURA ESMALTE FOSCO EM MADEIRA, DUAS DEMAOS</v>
          </cell>
          <cell r="C8035" t="str">
            <v>M2</v>
          </cell>
          <cell r="D8035">
            <v>15.32</v>
          </cell>
          <cell r="E8035">
            <v>10.45</v>
          </cell>
        </row>
        <row r="8036">
          <cell r="A8036" t="str">
            <v>84664</v>
          </cell>
          <cell r="B8036" t="str">
            <v>PINTURA IMUNIZANTE FUNGICIDA A BASE DE CARBOLINEUM, DUAS DEMAOS</v>
          </cell>
          <cell r="C8036" t="str">
            <v>M2</v>
          </cell>
          <cell r="D8036">
            <v>3.87</v>
          </cell>
          <cell r="E8036">
            <v>2.64</v>
          </cell>
        </row>
        <row r="8037">
          <cell r="A8037" t="str">
            <v>84679</v>
          </cell>
          <cell r="B8037" t="str">
            <v>PINTURA IMUNIZANTE PARA MADEIRA, DUAS DEMAOS</v>
          </cell>
          <cell r="C8037" t="str">
            <v>M2</v>
          </cell>
          <cell r="D8037">
            <v>21.81</v>
          </cell>
          <cell r="E8037">
            <v>14.88</v>
          </cell>
        </row>
        <row r="8038">
          <cell r="A8038" t="str">
            <v>6067</v>
          </cell>
          <cell r="B8038" t="str">
            <v>PINTURA ESMALTE BRILHANTE (2 DEMAOS) SOBRE SUPERFICIE METALICA, INCLUSIVE PROTECAO COM ZARCAO (1 DEMAO)</v>
          </cell>
          <cell r="C8038" t="str">
            <v>M2</v>
          </cell>
          <cell r="D8038">
            <v>36.89</v>
          </cell>
          <cell r="E8038">
            <v>25.17</v>
          </cell>
        </row>
        <row r="8039">
          <cell r="A8039" t="str">
            <v>73656</v>
          </cell>
          <cell r="B8039" t="str">
            <v>JATEAMENTO COM AREIA EM ESTRUTURA METALICA</v>
          </cell>
          <cell r="C8039" t="str">
            <v>M2</v>
          </cell>
          <cell r="D8039">
            <v>14.01</v>
          </cell>
          <cell r="E8039">
            <v>9.56</v>
          </cell>
        </row>
        <row r="8040">
          <cell r="A8040" t="str">
            <v>73794/001</v>
          </cell>
          <cell r="B8040" t="str">
            <v>PINTURA COM TINTA PROTETORA ACABAMENTO GRAFITE ESMALTE SOBRE SUPERFICIE METALICA, 2 DEMAOS</v>
          </cell>
          <cell r="C8040" t="str">
            <v>M2</v>
          </cell>
          <cell r="D8040">
            <v>33.29</v>
          </cell>
          <cell r="E8040">
            <v>22.71</v>
          </cell>
        </row>
        <row r="8041">
          <cell r="A8041" t="str">
            <v>73865/001</v>
          </cell>
          <cell r="B8041" t="str">
            <v>FUNDO PREPARADOR PRIMER A BASE DE EPOXI, PARA ESTRUTURA METALICA, UMADEMAO, ESPESSURA DE 25 MICRA.</v>
          </cell>
          <cell r="C8041" t="str">
            <v>M2</v>
          </cell>
          <cell r="D8041">
            <v>10.16</v>
          </cell>
          <cell r="E8041">
            <v>6.93</v>
          </cell>
        </row>
        <row r="8042">
          <cell r="A8042" t="str">
            <v>73924/001</v>
          </cell>
          <cell r="B8042" t="str">
            <v>PINTURA ESMALTE ALTO BRILHO, DUAS DEMAOS, SOBRE SUPERFICIE METALICA</v>
          </cell>
          <cell r="C8042" t="str">
            <v>M2</v>
          </cell>
          <cell r="D8042">
            <v>25.46</v>
          </cell>
          <cell r="E8042">
            <v>17.37</v>
          </cell>
        </row>
        <row r="8043">
          <cell r="A8043" t="str">
            <v>73924/002</v>
          </cell>
          <cell r="B8043" t="str">
            <v>PINTURA ESMALTE ACETINADO, DUAS DEMAOS, SOBRE SUPERFICIE METALICA</v>
          </cell>
          <cell r="C8043" t="str">
            <v>M2</v>
          </cell>
          <cell r="D8043">
            <v>25.75</v>
          </cell>
          <cell r="E8043">
            <v>17.57</v>
          </cell>
        </row>
        <row r="8044">
          <cell r="A8044" t="str">
            <v>73924/003</v>
          </cell>
          <cell r="B8044" t="str">
            <v>PINTURA ESMALTE FOSCO, DUAS DEMAOS, SOBRE SUPERFICIE METALICA</v>
          </cell>
          <cell r="C8044" t="str">
            <v>M2</v>
          </cell>
          <cell r="D8044">
            <v>25.86</v>
          </cell>
          <cell r="E8044">
            <v>17.64</v>
          </cell>
        </row>
        <row r="8045">
          <cell r="A8045" t="str">
            <v>74064/001</v>
          </cell>
          <cell r="B8045" t="str">
            <v>FUNDO ANTICORROSIVO A BASE DE OXIDO DE FERRO (ZARCAO), DUAS DEMAOS</v>
          </cell>
          <cell r="C8045" t="str">
            <v>M2</v>
          </cell>
          <cell r="D8045">
            <v>18.97</v>
          </cell>
          <cell r="E8045">
            <v>12.94</v>
          </cell>
        </row>
        <row r="8046">
          <cell r="A8046" t="str">
            <v>74064/002</v>
          </cell>
          <cell r="B8046" t="str">
            <v>FUNDO ANTICORROSIVO A BASE DE OXIDO DE FERRO (ZARCAO), UMA DEMAO</v>
          </cell>
          <cell r="C8046" t="str">
            <v>M2</v>
          </cell>
          <cell r="D8046">
            <v>12.21</v>
          </cell>
          <cell r="E8046">
            <v>8.33</v>
          </cell>
        </row>
        <row r="8047">
          <cell r="A8047" t="str">
            <v>74145/001</v>
          </cell>
          <cell r="B8047" t="str">
            <v>PINTURA ESMALTE FOSCO, DUAS DEMAOS, SOBRE SUPERFICIE METALICA, INCLUSOUMA DEMAO DE FUNDO ANTICORROSIVO. UTILIZACAO DE REVOLVER ( AR-COMPRIMIDO).</v>
          </cell>
          <cell r="C8047" t="str">
            <v>M2</v>
          </cell>
          <cell r="D8047">
            <v>18.920000000000002</v>
          </cell>
          <cell r="E8047">
            <v>12.91</v>
          </cell>
        </row>
        <row r="8048">
          <cell r="A8048" t="str">
            <v>79498/001</v>
          </cell>
          <cell r="B8048" t="str">
            <v>PINTURA A OLEO BRILHANTE SOBRE SUPERFICIE METALICA, UMA DEMAO INCLUSOUMA DEMAO DE FUNDO ANTICORROSIVO</v>
          </cell>
          <cell r="C8048" t="str">
            <v>M2</v>
          </cell>
          <cell r="D8048">
            <v>16.12</v>
          </cell>
          <cell r="E8048">
            <v>11</v>
          </cell>
        </row>
        <row r="8049">
          <cell r="A8049" t="str">
            <v>79499/001</v>
          </cell>
          <cell r="B8049" t="str">
            <v>PINTURA POSTE RETO DE ACO 3,5 A 6M C/1 DEMAO D/TINTA GRAFITE C/PROPRIEDADES DE PRIMER E ACABAMENTO - OBS: C/ALTO TEOR DE ZARCAO</v>
          </cell>
          <cell r="C8049" t="str">
            <v>UN</v>
          </cell>
          <cell r="D8049">
            <v>22.12</v>
          </cell>
          <cell r="E8049">
            <v>15.09</v>
          </cell>
        </row>
        <row r="8050">
          <cell r="A8050" t="str">
            <v>79515/001</v>
          </cell>
          <cell r="B8050" t="str">
            <v>PINTURA COM TINTA PROTETORA ACABAMENTO ALUMINIO, TRES DEMAOS</v>
          </cell>
          <cell r="C8050" t="str">
            <v>M2</v>
          </cell>
          <cell r="D8050">
            <v>32.94</v>
          </cell>
          <cell r="E8050">
            <v>22.47</v>
          </cell>
        </row>
        <row r="8051">
          <cell r="A8051" t="str">
            <v>79516/001</v>
          </cell>
          <cell r="B8051" t="str">
            <v>REMOCAO DE PINTURA A OLEO/ESMALTE SOBRE SUPERFICIE METALICA</v>
          </cell>
          <cell r="C8051" t="str">
            <v>M2</v>
          </cell>
          <cell r="D8051">
            <v>13.19</v>
          </cell>
          <cell r="E8051">
            <v>9</v>
          </cell>
        </row>
        <row r="8052">
          <cell r="A8052" t="str">
            <v>84660</v>
          </cell>
          <cell r="B8052" t="str">
            <v>FUNDO PREPARADOR PRIMER SINTETICO, PARA ESTRUTURA METALICA, UMA DEMÃO,ESPESSURA DE 25 MICRA</v>
          </cell>
          <cell r="C8052" t="str">
            <v>M2</v>
          </cell>
          <cell r="D8052">
            <v>7.11</v>
          </cell>
          <cell r="E8052">
            <v>4.8499999999999996</v>
          </cell>
        </row>
        <row r="8053">
          <cell r="A8053" t="str">
            <v>84661</v>
          </cell>
          <cell r="B8053" t="str">
            <v>PINTURA COM TINTA PROTETORA ACABAMENTO ALUMINIO, UMA DEMAO SOBRE SUPERFCIE METALICA</v>
          </cell>
          <cell r="C8053" t="str">
            <v>M2</v>
          </cell>
          <cell r="D8053">
            <v>16.670000000000002</v>
          </cell>
          <cell r="E8053">
            <v>11.37</v>
          </cell>
        </row>
        <row r="8054">
          <cell r="A8054" t="str">
            <v>84662</v>
          </cell>
          <cell r="B8054" t="str">
            <v>PINTURA COM TINTA PROTETORA ACABAMENTO ALUMINIO, DUAS DEMAOS SOBRE SUPERFICIE METALICA</v>
          </cell>
          <cell r="C8054" t="str">
            <v>M2</v>
          </cell>
          <cell r="D8054">
            <v>25.99</v>
          </cell>
          <cell r="E8054">
            <v>17.73</v>
          </cell>
        </row>
        <row r="8055">
          <cell r="A8055" t="str">
            <v>73715</v>
          </cell>
          <cell r="B8055" t="str">
            <v>PINTURA VERNIZ TIPO GOMA LACA DISSOLVIDO EM ALCOOL</v>
          </cell>
          <cell r="C8055" t="str">
            <v>M2</v>
          </cell>
          <cell r="D8055">
            <v>64.48</v>
          </cell>
          <cell r="E8055">
            <v>43.99</v>
          </cell>
        </row>
        <row r="8056">
          <cell r="A8056" t="str">
            <v>41595</v>
          </cell>
          <cell r="B8056" t="str">
            <v>PINTURA ACRILICA DE FAIXAS DE DEMARCACAO EM QUADRA POLIESPORTIVA, 5 CMDE LARGURA</v>
          </cell>
          <cell r="C8056" t="str">
            <v>M</v>
          </cell>
          <cell r="D8056">
            <v>10</v>
          </cell>
          <cell r="E8056">
            <v>6.82</v>
          </cell>
        </row>
        <row r="8057">
          <cell r="A8057" t="str">
            <v>73978/001</v>
          </cell>
          <cell r="B8057" t="str">
            <v>PINTURA HIDROFUGANTE COM SILICONE SOBRE PISO CIMENTADO, UMA DEMAO</v>
          </cell>
          <cell r="C8057" t="str">
            <v>M2</v>
          </cell>
          <cell r="D8057">
            <v>18.22</v>
          </cell>
          <cell r="E8057">
            <v>12.43</v>
          </cell>
        </row>
        <row r="8058">
          <cell r="A8058" t="str">
            <v>74245/001</v>
          </cell>
          <cell r="B8058" t="str">
            <v>PINTURA ACRILICA EM PISO CIMENTADO DUAS DEMAOS</v>
          </cell>
          <cell r="C8058" t="str">
            <v>M2</v>
          </cell>
          <cell r="D8058">
            <v>13.06</v>
          </cell>
          <cell r="E8058">
            <v>8.91</v>
          </cell>
        </row>
        <row r="8059">
          <cell r="A8059" t="str">
            <v>79467</v>
          </cell>
          <cell r="B8059" t="str">
            <v>PINTURA COM TINTA A BASE DE BORRACHA CLORADA , DE FAIXAS DE DEMARCACAO, EM QUADRA POLIESPORTIVA, 5 CM DE LARGURA.</v>
          </cell>
          <cell r="C8059" t="str">
            <v>ML</v>
          </cell>
          <cell r="D8059">
            <v>11.67</v>
          </cell>
          <cell r="E8059">
            <v>7.96</v>
          </cell>
        </row>
        <row r="8060">
          <cell r="A8060" t="str">
            <v>79500/002</v>
          </cell>
          <cell r="B8060" t="str">
            <v>PINTURA ACRILICA EM PISO CIMENTADO, TRES DEMAOS</v>
          </cell>
          <cell r="C8060" t="str">
            <v>M2</v>
          </cell>
          <cell r="D8060">
            <v>18.32</v>
          </cell>
          <cell r="E8060">
            <v>12.5</v>
          </cell>
        </row>
        <row r="8061">
          <cell r="A8061" t="str">
            <v>84663</v>
          </cell>
          <cell r="B8061" t="str">
            <v>APLICACAO DE VERNIZ POLIURETANO FOSCO SOBRE PISO DE PEDRAS DECORATIVAS, 3 DEMAOS</v>
          </cell>
          <cell r="C8061" t="str">
            <v>M2</v>
          </cell>
          <cell r="D8061">
            <v>21.39</v>
          </cell>
          <cell r="E8061">
            <v>14.59</v>
          </cell>
        </row>
        <row r="8062">
          <cell r="A8062" t="str">
            <v>84665</v>
          </cell>
          <cell r="B8062" t="str">
            <v>PINTURA ACRILICA PARA SINALIZAÇÃO HORIZONTAL EM PISO CIMENTADO</v>
          </cell>
          <cell r="C8062" t="str">
            <v>M2</v>
          </cell>
          <cell r="D8062">
            <v>30.72</v>
          </cell>
          <cell r="E8062">
            <v>20.96</v>
          </cell>
        </row>
        <row r="8063">
          <cell r="A8063" t="str">
            <v>84666</v>
          </cell>
          <cell r="B8063" t="str">
            <v>POLIMENTO E ENCERAMENTO DE PISO EM MADEIRA</v>
          </cell>
          <cell r="C8063" t="str">
            <v>M2</v>
          </cell>
          <cell r="D8063">
            <v>20.8</v>
          </cell>
          <cell r="E8063">
            <v>14.19</v>
          </cell>
        </row>
        <row r="8064">
          <cell r="A8064" t="str">
            <v>75889</v>
          </cell>
          <cell r="B8064" t="str">
            <v>PINTURA PARA TELHAS DE ALUMINIO COM TINTA ESMALTE AUTOMOTIVA</v>
          </cell>
          <cell r="C8064" t="str">
            <v>M2</v>
          </cell>
          <cell r="D8064">
            <v>18.97</v>
          </cell>
          <cell r="E8064">
            <v>12.94</v>
          </cell>
        </row>
        <row r="8065">
          <cell r="A8065" t="str">
            <v>73465</v>
          </cell>
          <cell r="B8065" t="str">
            <v>PISO CIMENTADO E=1,5CM C/ARGAMASSA 1:3 CIMENTO AREIA ALISADO COLHERSOBRE BASE EXISTENTE.</v>
          </cell>
          <cell r="C8065" t="str">
            <v>M2</v>
          </cell>
          <cell r="D8065">
            <v>34.299999999999997</v>
          </cell>
          <cell r="E8065">
            <v>23.4</v>
          </cell>
        </row>
        <row r="8066">
          <cell r="A8066" t="str">
            <v>73675</v>
          </cell>
          <cell r="B8066" t="str">
            <v>PISO DE CONCRETO ACABAMENTO RÚSTICO ESPESSURA 7CM COM JUNTAS EM MADEIRA</v>
          </cell>
          <cell r="C8066" t="str">
            <v>M2</v>
          </cell>
          <cell r="D8066">
            <v>75.37</v>
          </cell>
          <cell r="E8066">
            <v>51.42</v>
          </cell>
        </row>
        <row r="8067">
          <cell r="A8067" t="str">
            <v>73676</v>
          </cell>
          <cell r="B8067" t="str">
            <v>PISO CIMENTADO TRAÇO 1:3 (CIMENTO E AREIA) ACABAMENTO LISO PIGMENTADOESPESSURA 1,5CM COM JUNTAS PLASTICAS DE DILATACAO E ARGAMASSA EM PREPARO MANUAL</v>
          </cell>
          <cell r="C8067" t="str">
            <v>M2</v>
          </cell>
          <cell r="D8067">
            <v>56.95</v>
          </cell>
          <cell r="E8067">
            <v>38.85</v>
          </cell>
        </row>
        <row r="8068">
          <cell r="A8068" t="str">
            <v>73922/001</v>
          </cell>
          <cell r="B8068" t="str">
            <v>PISO CIMENTADO TRACO 1:3 (CIMENTO E AREIA) ACABAMENTO LISO ESPESSURA 3,5CM, PREPARO MANUAL DA ARGAMASSA</v>
          </cell>
          <cell r="C8068" t="str">
            <v>M2</v>
          </cell>
          <cell r="D8068">
            <v>57.91</v>
          </cell>
          <cell r="E8068">
            <v>39.51</v>
          </cell>
        </row>
        <row r="8069">
          <cell r="A8069" t="str">
            <v>73922/002</v>
          </cell>
          <cell r="B8069" t="str">
            <v>PISO CIMENTADO TRACO 1:4 (CIMENTO E AREIA) ACABAMENTO LISO ESPESSURA 2,5CM PREPARO MANUAL DA ARGAMASSA</v>
          </cell>
          <cell r="C8069" t="str">
            <v>M2</v>
          </cell>
          <cell r="D8069">
            <v>53.25</v>
          </cell>
          <cell r="E8069">
            <v>36.33</v>
          </cell>
        </row>
        <row r="8070">
          <cell r="A8070" t="str">
            <v>73922/003</v>
          </cell>
          <cell r="B8070" t="str">
            <v>PISO CIMENTADO TRACO 1:3 (CIMENTO E AREIA) ACABAMENTO LISO ESPESSURA 2,0CM, PREPARO MANUAL DA ARGAMASSA</v>
          </cell>
          <cell r="C8070" t="str">
            <v>M2</v>
          </cell>
          <cell r="D8070">
            <v>50.38</v>
          </cell>
          <cell r="E8070">
            <v>34.369999999999997</v>
          </cell>
        </row>
        <row r="8071">
          <cell r="A8071" t="str">
            <v>73922/004</v>
          </cell>
          <cell r="B8071" t="str">
            <v>PISO CIMENTADO TRACO 1:4 (CIMENTO E AREIA) ACABAMENTO LISO ESPESSURA 2,0CM, PREPARO MANUAL DA ARGAMASSA</v>
          </cell>
          <cell r="C8071" t="str">
            <v>M2</v>
          </cell>
          <cell r="D8071">
            <v>49.53</v>
          </cell>
          <cell r="E8071">
            <v>33.79</v>
          </cell>
        </row>
        <row r="8072">
          <cell r="A8072" t="str">
            <v>73922/005</v>
          </cell>
          <cell r="B8072" t="str">
            <v>PISO CIMENTADO TRACO 1:3 (CIMENTO E AREIA) ACABAMENTO LISO ESPESSURA 3,0CM, PREPARO MANUAL DA ARGAMASSA</v>
          </cell>
          <cell r="C8072" t="str">
            <v>M2</v>
          </cell>
          <cell r="D8072">
            <v>58.24</v>
          </cell>
          <cell r="E8072">
            <v>39.729999999999997</v>
          </cell>
        </row>
        <row r="8073">
          <cell r="A8073" t="str">
            <v>73923/001</v>
          </cell>
          <cell r="B8073" t="str">
            <v>PISO CIMENTADO TRACO 1:4 (CIMENTO E AREIA) ACABAMENTO RUSTICO ESPESSURA 2CM, ARGAMASSA COM PREPARO MANUAL</v>
          </cell>
          <cell r="C8073" t="str">
            <v>M2</v>
          </cell>
          <cell r="D8073">
            <v>44.33</v>
          </cell>
          <cell r="E8073">
            <v>30.24</v>
          </cell>
        </row>
        <row r="8074">
          <cell r="A8074" t="str">
            <v>73923/002</v>
          </cell>
          <cell r="B8074" t="str">
            <v>PISO CIMENTADO TRACO 1:4 (CIMENTO E AREIA), COM ACABAMENTO RUSTICO ESPESSURA 3CM, PREPARO MANUAL</v>
          </cell>
          <cell r="C8074" t="str">
            <v>M2</v>
          </cell>
          <cell r="D8074">
            <v>69.92</v>
          </cell>
          <cell r="E8074">
            <v>47.7</v>
          </cell>
        </row>
        <row r="8075">
          <cell r="A8075" t="str">
            <v>73923/003</v>
          </cell>
          <cell r="B8075" t="str">
            <v>PISO CIMENTADO TRACO 1:3 (CIMENTO E AREIA), COM ACABAMENTO RUSTICO E FRISADO ESPESSURA 2CM, PREPARO MANUAL</v>
          </cell>
          <cell r="C8075" t="str">
            <v>M2</v>
          </cell>
          <cell r="D8075">
            <v>50.38</v>
          </cell>
          <cell r="E8075">
            <v>34.369999999999997</v>
          </cell>
        </row>
        <row r="8076">
          <cell r="A8076" t="str">
            <v>73974/001</v>
          </cell>
          <cell r="B8076" t="str">
            <v>PISO CIMENTADO TRACO 1:3 (CIMENTO E AREIA) ACABAMENTO RUSTICO ESPESSURA 2CM, PREPARO MECANICO DA ARGAMASSA</v>
          </cell>
          <cell r="C8076" t="str">
            <v>M2</v>
          </cell>
          <cell r="D8076">
            <v>34.869999999999997</v>
          </cell>
          <cell r="E8076">
            <v>23.79</v>
          </cell>
        </row>
        <row r="8077">
          <cell r="A8077" t="str">
            <v>73991/001</v>
          </cell>
          <cell r="B8077" t="str">
            <v>PISO CIMENTADO TRACO 1:4 (CIMENTO E AREIA) COM ACABAMENTO LISO ESPESSURA 1,5CM, PREPARO MANUAL DA ARGAMASSA  INCLUSO ADITIVO IMPERMEABILIZANTE</v>
          </cell>
          <cell r="C8077" t="str">
            <v>M2</v>
          </cell>
          <cell r="D8077">
            <v>45.47</v>
          </cell>
          <cell r="E8077">
            <v>31.02</v>
          </cell>
        </row>
        <row r="8078">
          <cell r="A8078" t="str">
            <v>73991/002</v>
          </cell>
          <cell r="B8078" t="str">
            <v>PISO CIMENTADO TRACO 1:3 (CIMENTO E AREIA) COM ACABAMENTO LISO ESPESSURA 1,5CM PREPARO MANUAL DA ARGAMASSA</v>
          </cell>
          <cell r="C8078" t="str">
            <v>M2</v>
          </cell>
          <cell r="D8078">
            <v>46.45</v>
          </cell>
          <cell r="E8078">
            <v>31.69</v>
          </cell>
        </row>
        <row r="8079">
          <cell r="A8079" t="str">
            <v>73991/003</v>
          </cell>
          <cell r="B8079" t="str">
            <v>PISO CIMENTADO TRACO 1:3 (CIMENTO E AREIA) COM ACABAMENTO LISO ESPESSURA 3CM PREPARO MECANICO ARGAMASSA  INCLUSO ADITIVO IMPERMEABILIZANTE</v>
          </cell>
          <cell r="C8079" t="str">
            <v>M2</v>
          </cell>
          <cell r="D8079">
            <v>48.06</v>
          </cell>
          <cell r="E8079">
            <v>32.79</v>
          </cell>
        </row>
        <row r="8080">
          <cell r="A8080" t="str">
            <v>73991/004</v>
          </cell>
          <cell r="B8080" t="str">
            <v>PISO CIMENTADO TRACO 1:3 (CIMENTO E AREIA) COM ACABAMENTO LISO ESPESSURA 1,5CM, PREPARO MANUAL DA ARGAMASSA INCLUSO ADITIVO IMPERMEABILIZANTE</v>
          </cell>
          <cell r="C8080" t="str">
            <v>M2</v>
          </cell>
          <cell r="D8080">
            <v>37.67</v>
          </cell>
          <cell r="E8080">
            <v>25.7</v>
          </cell>
        </row>
        <row r="8081">
          <cell r="A8081" t="str">
            <v>74079/001</v>
          </cell>
          <cell r="B8081" t="str">
            <v>PISO CIMENTADO TRACO 1:4 (CIMENTO E AREIA) COM ACABAMENTO LISO  ESPESSURA 2,0CM COM JUNTAS PLASTICAS DE DILATACAO E PREPARO MANUAL DA ARGAMA</v>
          </cell>
          <cell r="C8081" t="str">
            <v>M2</v>
          </cell>
          <cell r="D8081">
            <v>60.65</v>
          </cell>
          <cell r="E8081">
            <v>41.38</v>
          </cell>
        </row>
        <row r="8082">
          <cell r="A8082" t="str">
            <v>74079/002</v>
          </cell>
          <cell r="B8082" t="str">
            <v>PISO CIMENTADO TRAÇO 1:3 (CIMENTO E AREIA) ACABAMENTO LISO ESPESSURA 2CM COM JUNTA BATIDA E PREPARO MANUAL DA ARGAMASSA</v>
          </cell>
          <cell r="C8082" t="str">
            <v>M2</v>
          </cell>
          <cell r="D8082">
            <v>62.52</v>
          </cell>
          <cell r="E8082">
            <v>42.65</v>
          </cell>
        </row>
        <row r="8083">
          <cell r="A8083" t="str">
            <v>76447/001</v>
          </cell>
          <cell r="B8083" t="str">
            <v>PISO CIMENTADO TRACO 1:3 (CIMENTO E AREIA) ACABAMENTO LISO ESPESSURA 2,5 CM PREPARO MECANICO DA ARGAMASSA</v>
          </cell>
          <cell r="C8083" t="str">
            <v>M2</v>
          </cell>
          <cell r="D8083">
            <v>41.89</v>
          </cell>
          <cell r="E8083">
            <v>28.58</v>
          </cell>
        </row>
        <row r="8084">
          <cell r="A8084" t="str">
            <v>76448/001</v>
          </cell>
          <cell r="B8084" t="str">
            <v>PISO CIMENTADO TRACO 1:4 (CIMENTO E AREIA) ACABAMENTO RUSTICO ESPESSURA 1,5 CM PREPARO MANUAL DA ARGAMASSA</v>
          </cell>
          <cell r="C8084" t="str">
            <v>M2</v>
          </cell>
          <cell r="D8084">
            <v>38.549999999999997</v>
          </cell>
          <cell r="E8084">
            <v>26.3</v>
          </cell>
        </row>
        <row r="8085">
          <cell r="A8085" t="str">
            <v>76448/002</v>
          </cell>
          <cell r="B8085" t="str">
            <v>PISO CIMENTADO TRAÇO 1:4 (CIMENTO E AREIA) ACABAMENTO RUSTICO ESPESSURA 3,5 CM PREPARO MANUAL DA ARGAMASSA</v>
          </cell>
          <cell r="C8085" t="str">
            <v>M2</v>
          </cell>
          <cell r="D8085">
            <v>50.66</v>
          </cell>
          <cell r="E8085">
            <v>34.56</v>
          </cell>
        </row>
        <row r="8086">
          <cell r="A8086" t="str">
            <v>76448/003</v>
          </cell>
          <cell r="B8086" t="str">
            <v>PISO CIMENTADO TRAÇO 1:4 (CIMENTO E AREIA) ACABAMENTO RUSTICO ESPESSURA 2,5 CM PREPARO MANUAL DA ARGAMASSA</v>
          </cell>
          <cell r="C8086" t="str">
            <v>M2</v>
          </cell>
          <cell r="D8086">
            <v>44.6</v>
          </cell>
          <cell r="E8086">
            <v>30.43</v>
          </cell>
        </row>
        <row r="8087">
          <cell r="A8087" t="str">
            <v>84172</v>
          </cell>
          <cell r="B8087" t="str">
            <v>PISO CIMENTADO TRACO 1:3 (CIMENTO E AREIA) ACABAMENTO RUSTICO ESPESSURA 2 CM COM JUNTAS PLASTICAS DE DILATACAO, PREPARO MANUAL DA ARGAMASSA</v>
          </cell>
          <cell r="C8087" t="str">
            <v>M2</v>
          </cell>
          <cell r="D8087">
            <v>44.79</v>
          </cell>
          <cell r="E8087">
            <v>30.56</v>
          </cell>
        </row>
        <row r="8088">
          <cell r="A8088" t="str">
            <v>84173</v>
          </cell>
          <cell r="B8088" t="str">
            <v>PISO CIMENTADO TRACO 1:3 (CIMENTO/AREIA) ACABAMENTO LISO PREPARO MANUAL DA ARGAMASSA INCLUSO ADITIVO IMPERMEABILIZANTE</v>
          </cell>
          <cell r="C8088" t="str">
            <v>M2</v>
          </cell>
          <cell r="D8088">
            <v>50.25</v>
          </cell>
          <cell r="E8088">
            <v>34.28</v>
          </cell>
        </row>
        <row r="8089">
          <cell r="A8089" t="str">
            <v>84174</v>
          </cell>
          <cell r="B8089" t="str">
            <v>PISO CIMENTADO TRACO 1:3 (CIMENTO E AREIA) COM ACABAMENTO LISO ESPESSURA 3CM COM JUNTAS DE MADEIRA, PREPARO MANUAL DA ARGAMASSA INCLUSO ADITIVO IMPERMEABILIZANTE</v>
          </cell>
          <cell r="C8089" t="str">
            <v>M2</v>
          </cell>
          <cell r="D8089">
            <v>73.03</v>
          </cell>
          <cell r="E8089">
            <v>49.82</v>
          </cell>
        </row>
        <row r="8090">
          <cell r="A8090" t="str">
            <v>72191</v>
          </cell>
          <cell r="B8090" t="str">
            <v>RECOLOCACAO DE TACOS DE MADEIRA COM REAPROVEITAMENTO DE MATERIAL E ASSENTAMENTO COM ARGAMASSA 1:4 (CIMENTO E AREIA)</v>
          </cell>
          <cell r="C8090" t="str">
            <v>M2</v>
          </cell>
          <cell r="D8090">
            <v>77.069999999999993</v>
          </cell>
          <cell r="E8090">
            <v>52.58</v>
          </cell>
        </row>
        <row r="8091">
          <cell r="A8091" t="str">
            <v>72192</v>
          </cell>
          <cell r="B8091" t="str">
            <v>RECOLOCACAO DE PISO DE TABUAS DE MADEIRA, CONSIDERANDO REAPROVEITAMENTO DO MATERIAL</v>
          </cell>
          <cell r="C8091" t="str">
            <v>M2</v>
          </cell>
          <cell r="D8091">
            <v>20.27</v>
          </cell>
          <cell r="E8091">
            <v>13.83</v>
          </cell>
        </row>
        <row r="8092">
          <cell r="A8092" t="str">
            <v>72193</v>
          </cell>
          <cell r="B8092" t="str">
            <v>RECOLOCACAO DE PISO DE TABUAS DE MADEIRA, CONSIDERANDO REAPROVEITAMENTO DO MATERIAL</v>
          </cell>
          <cell r="C8092" t="str">
            <v>M2</v>
          </cell>
          <cell r="D8092">
            <v>54.72</v>
          </cell>
          <cell r="E8092">
            <v>37.33</v>
          </cell>
        </row>
        <row r="8093">
          <cell r="A8093" t="str">
            <v>73655</v>
          </cell>
          <cell r="B8093" t="str">
            <v>PISO EM TABUA CORRIDA DE MADEIRA ESPESSURA 2,5CM FIXADO EM PECAS DE MA</v>
          </cell>
          <cell r="C8093" t="str">
            <v>M2</v>
          </cell>
          <cell r="D8093">
            <v>208.98</v>
          </cell>
          <cell r="E8093">
            <v>142.57</v>
          </cell>
        </row>
        <row r="8094">
          <cell r="A8094" t="str">
            <v>73734/001</v>
          </cell>
          <cell r="B8094" t="str">
            <v>PISO EM TACO DE MADEIRA 7X21CM, ASSENTADO COM ARGAMASSA TRACO 1:4 (CIMENTO E AREIA MEDIA)</v>
          </cell>
          <cell r="C8094" t="str">
            <v>M2</v>
          </cell>
          <cell r="D8094">
            <v>179.33</v>
          </cell>
          <cell r="E8094">
            <v>122.34</v>
          </cell>
        </row>
        <row r="8095">
          <cell r="A8095" t="str">
            <v>84181</v>
          </cell>
          <cell r="B8095" t="str">
            <v>PISO EM TACO DE MADEIRA 7X21CM, FIXADO COM COLA BASE DE PVA</v>
          </cell>
          <cell r="C8095" t="str">
            <v>M2</v>
          </cell>
          <cell r="D8095">
            <v>146.47999999999999</v>
          </cell>
          <cell r="E8095">
            <v>99.93</v>
          </cell>
        </row>
        <row r="8096">
          <cell r="A8096" t="str">
            <v>84182</v>
          </cell>
          <cell r="B8096" t="str">
            <v>PISO PARQUET DE MADEIRA DE LEI FIXADO COM COLA BASE DE PVA</v>
          </cell>
          <cell r="C8096" t="str">
            <v>M2</v>
          </cell>
          <cell r="D8096">
            <v>186.73</v>
          </cell>
          <cell r="E8096">
            <v>127.39</v>
          </cell>
        </row>
        <row r="8097">
          <cell r="A8097" t="str">
            <v>87246</v>
          </cell>
          <cell r="B8097" t="str">
            <v>REVESTIMENTO CERÂMICO PARA PISO COM PLACAS TIPO GRÊS DE DIMENSÕES 35X35 CM APLICADA EM AMBIENTES DE ÁREA MENOR QUE 5 M2. AF_06/2014</v>
          </cell>
          <cell r="C8097" t="str">
            <v>M2</v>
          </cell>
          <cell r="D8097">
            <v>45.26</v>
          </cell>
          <cell r="E8097">
            <v>30.88</v>
          </cell>
        </row>
        <row r="8098">
          <cell r="A8098" t="str">
            <v>87247</v>
          </cell>
          <cell r="B8098" t="str">
            <v>REVESTIMENTO CERÂMICO PARA PISO COM PLACAS TIPO GRÊS DE DIMENSÕES 35X35 CM APLICADA EM AMBIENTES DE ÁREA ENTRE 5 M2 E 10 M2. AF_06/2014</v>
          </cell>
          <cell r="C8098" t="str">
            <v>M2</v>
          </cell>
          <cell r="D8098">
            <v>40.049999999999997</v>
          </cell>
          <cell r="E8098">
            <v>27.32</v>
          </cell>
        </row>
        <row r="8099">
          <cell r="A8099" t="str">
            <v>87248</v>
          </cell>
          <cell r="B8099" t="str">
            <v>REVESTIMENTO CERÂMICO PARA PISO COM PLACAS TIPO GRÊS DE DIMENSÕES 35X35 CM APLICADA EM AMBIENTES DE ÁREA MAIOR QUE 10 M2. AF_06/2014</v>
          </cell>
          <cell r="C8099" t="str">
            <v>M2</v>
          </cell>
          <cell r="D8099">
            <v>35.78</v>
          </cell>
          <cell r="E8099">
            <v>24.41</v>
          </cell>
        </row>
        <row r="8100">
          <cell r="A8100" t="str">
            <v>87249</v>
          </cell>
          <cell r="B8100" t="str">
            <v>REVESTIMENTO CERÂMICO PARA PISO COM PLACAS TIPO GRÊS DE DIMENSÕES 45X45 CM APLICADA EM AMBIENTES DE ÁREA MENOR QUE 5 M2. AF_06/2014</v>
          </cell>
          <cell r="C8100" t="str">
            <v>M2</v>
          </cell>
          <cell r="D8100">
            <v>50.57</v>
          </cell>
          <cell r="E8100">
            <v>34.5</v>
          </cell>
        </row>
        <row r="8101">
          <cell r="A8101" t="str">
            <v>87250</v>
          </cell>
          <cell r="B8101" t="str">
            <v>REVESTIMENTO CERÂMICO PARA PISO COM PLACAS TIPO GRÊS DE DIMENSÕES 45X45 CM APLICADA EM AMBIENTES DE ÁREA ENTRE 5 M2 E 10 M2. AF_06/2014</v>
          </cell>
          <cell r="C8101" t="str">
            <v>M2</v>
          </cell>
          <cell r="D8101">
            <v>42.3</v>
          </cell>
          <cell r="E8101">
            <v>28.86</v>
          </cell>
        </row>
        <row r="8102">
          <cell r="A8102" t="str">
            <v>87251</v>
          </cell>
          <cell r="B8102" t="str">
            <v>REVESTIMENTO CERÂMICO PARA PISO COM PLACAS TIPO GRÊS DE DIMENSÕES 45X45 CM APLICADA EM AMBIENTES DE ÁREA MAIOR QUE 10 M2. AF_06/2014</v>
          </cell>
          <cell r="C8102" t="str">
            <v>M2</v>
          </cell>
          <cell r="D8102">
            <v>36.94</v>
          </cell>
          <cell r="E8102">
            <v>25.2</v>
          </cell>
        </row>
        <row r="8103">
          <cell r="A8103" t="str">
            <v>87255</v>
          </cell>
          <cell r="B8103" t="str">
            <v>REVESTIMENTO CERÂMICO PARA PISO COM PLACAS TIPO GRÊS DE DIMENSÕES 60X60 CM APLICADA EM AMBIENTES DE ÁREA MENOR QUE 5 M2. AF_06/2014</v>
          </cell>
          <cell r="C8103" t="str">
            <v>M2</v>
          </cell>
          <cell r="D8103">
            <v>81.53</v>
          </cell>
          <cell r="E8103">
            <v>55.62</v>
          </cell>
        </row>
        <row r="8104">
          <cell r="A8104" t="str">
            <v>87256</v>
          </cell>
          <cell r="B8104" t="str">
            <v>REVESTIMENTO CERÂMICO PARA PISO COM PLACAS TIPO GRÊS DE DIMENSÕES 60X60 CM APLICADA EM AMBIENTES DE ÁREA ENTRE 5 M2 E 10 M2. AF_06/2014</v>
          </cell>
          <cell r="C8104" t="str">
            <v>M2</v>
          </cell>
          <cell r="D8104">
            <v>71.55</v>
          </cell>
          <cell r="E8104">
            <v>48.81</v>
          </cell>
        </row>
        <row r="8105">
          <cell r="A8105" t="str">
            <v>87257</v>
          </cell>
          <cell r="B8105" t="str">
            <v>REVESTIMENTO CERÂMICO PARA PISO COM PLACAS TIPO GRÊS DE DIMENSÕES 60X60 CM APLICADA EM AMBIENTES DE ÁREA MAIOR QUE 10 M2. AF_06/2014</v>
          </cell>
          <cell r="C8105" t="str">
            <v>M2</v>
          </cell>
          <cell r="D8105">
            <v>65.23</v>
          </cell>
          <cell r="E8105">
            <v>44.5</v>
          </cell>
        </row>
        <row r="8106">
          <cell r="A8106" t="str">
            <v>87258</v>
          </cell>
          <cell r="B8106" t="str">
            <v>REVESTIMENTO CERÂMICO PARA PISO COM PLACAS TIPO PORCELANATO DE DIMENSÕES 45X45 CM APLICADA EM AMBIENTES DE ÁREA MENOR QUE 5 M². AF_06/2014</v>
          </cell>
          <cell r="C8106" t="str">
            <v>M2</v>
          </cell>
          <cell r="D8106">
            <v>112.57</v>
          </cell>
          <cell r="E8106">
            <v>76.8</v>
          </cell>
        </row>
        <row r="8107">
          <cell r="A8107" t="str">
            <v>87259</v>
          </cell>
          <cell r="B8107" t="str">
            <v>REVESTIMENTO CERÂMICO PARA PISO COM PLACAS TIPO PORCELANATO DE DIMENSÕ</v>
          </cell>
          <cell r="C8107" t="str">
            <v>M2</v>
          </cell>
          <cell r="D8107">
            <v>103.1</v>
          </cell>
          <cell r="E8107">
            <v>70.34</v>
          </cell>
        </row>
        <row r="8108">
          <cell r="A8108" t="str">
            <v>87260</v>
          </cell>
          <cell r="B8108" t="str">
            <v>REVESTIMENTO CERÂMICO PARA PISO COM PLACAS TIPO PORCELANATO DE DIMENSÕES 45X45 CM APLICADA EM AMBIENTES DE ÁREA MAIOR QUE 10 M². AF_06/2014</v>
          </cell>
          <cell r="C8108" t="str">
            <v>M2</v>
          </cell>
          <cell r="D8108">
            <v>97.53</v>
          </cell>
          <cell r="E8108">
            <v>66.540000000000006</v>
          </cell>
        </row>
        <row r="8109">
          <cell r="A8109" t="str">
            <v>89046</v>
          </cell>
          <cell r="B8109" t="str">
            <v>(COMPOSIÇÃO REPRESENTATIVA) DO SERVIÇO DE REVESTIMENTO CERÂMICO PARA PISO COM PLACAS TIPO GRÉS DE DIMENSÕES 35X35 CM, PARA EDIFICAÇÃO HABITACIONAL MULTIFAMILIAR (PRÉDIO). AF_11/2014</v>
          </cell>
          <cell r="C8109" t="str">
            <v>M2</v>
          </cell>
          <cell r="D8109">
            <v>39.83</v>
          </cell>
          <cell r="E8109">
            <v>27.17</v>
          </cell>
        </row>
        <row r="8110">
          <cell r="A8110" t="str">
            <v>89171</v>
          </cell>
          <cell r="B8110" t="str">
            <v>(COMPOSIÇÃO REPRESENTATIVA) DO SERVIÇO DE REVESTIMENTO CERÂMICO PARA PISO COM PLACAS TIPO GRÉS DE DIMENSÕES 35X35 CM, PARA EDIFICAÇÃO HABITACIONAL UNIFAMILIAR (CASA) E EDIFICAÇÃO PÚBLICA PADRÃO. AF_11/2014</v>
          </cell>
          <cell r="C8110" t="str">
            <v>M2</v>
          </cell>
          <cell r="D8110">
            <v>37.729999999999997</v>
          </cell>
          <cell r="E8110">
            <v>25.74</v>
          </cell>
        </row>
        <row r="8111">
          <cell r="A8111" t="str">
            <v>73743/001</v>
          </cell>
          <cell r="B8111" t="str">
            <v>PISO EM PEDRA SÃO TOME ASSENTADO SOBRE ARGAMASSA 1:3 (CIMENTO E AREIA)REJUNTADO COM CIMENTO BRANCO</v>
          </cell>
          <cell r="C8111" t="str">
            <v>M2</v>
          </cell>
          <cell r="D8111">
            <v>190.94</v>
          </cell>
          <cell r="E8111">
            <v>130.26</v>
          </cell>
        </row>
        <row r="8112">
          <cell r="A8112" t="str">
            <v>73818/001</v>
          </cell>
          <cell r="B8112" t="str">
            <v>PAVIMENTACAO EM PEDRISCO, ESPESSURA 5CM</v>
          </cell>
          <cell r="C8112" t="str">
            <v>M2</v>
          </cell>
          <cell r="D8112">
            <v>8</v>
          </cell>
          <cell r="E8112">
            <v>5.46</v>
          </cell>
        </row>
        <row r="8113">
          <cell r="A8113" t="str">
            <v>73921/001</v>
          </cell>
          <cell r="B8113" t="str">
            <v>PISO EM PEDRA PORTUGUESA ASSENTADO SOBRE BASE DE SAIBRO, REJUNTADO COMCIMENTO BRANCO</v>
          </cell>
          <cell r="C8113" t="str">
            <v>M2</v>
          </cell>
          <cell r="D8113">
            <v>138.78</v>
          </cell>
          <cell r="E8113">
            <v>94.68</v>
          </cell>
        </row>
        <row r="8114">
          <cell r="A8114" t="str">
            <v>73921/002</v>
          </cell>
          <cell r="B8114" t="str">
            <v>PISO EM PEDRA ARDOSIA ASSENTADO SOBRE ARGAMASSA COLANTE REJUNTADO COMCIMENTO COMUM</v>
          </cell>
          <cell r="C8114" t="str">
            <v>M2</v>
          </cell>
          <cell r="D8114">
            <v>39.56</v>
          </cell>
          <cell r="E8114">
            <v>26.99</v>
          </cell>
        </row>
        <row r="8115">
          <cell r="A8115" t="str">
            <v>73957/001</v>
          </cell>
          <cell r="B8115" t="str">
            <v>RECOMPOSICAO DE PISO EM PEDRA PORTUGUESA, ASSENTADA SOBRE ARGAMASSA TRACO 1:5 (CIMENTO E SAIBRO), REJUNTADO COM CIMENTO COMUM, COM APROVEITAMENTO DA PEDRA</v>
          </cell>
          <cell r="C8115" t="str">
            <v>M2</v>
          </cell>
          <cell r="D8115">
            <v>56.64</v>
          </cell>
          <cell r="E8115">
            <v>38.64</v>
          </cell>
        </row>
        <row r="8116">
          <cell r="A8116" t="str">
            <v>74160/001</v>
          </cell>
          <cell r="B8116" t="str">
            <v>PISO EM PEDRA ARDOSIA IRREGULAR ASSENTADO SOBRE ARGAMASSA TRACO 1:0,5:5 (CIMENTO, CAL E AREIA), REJUNTADO COM CIMENTO BRANCO</v>
          </cell>
          <cell r="C8116" t="str">
            <v>M2</v>
          </cell>
          <cell r="D8116">
            <v>42.07</v>
          </cell>
          <cell r="E8116">
            <v>28.7</v>
          </cell>
        </row>
        <row r="8117">
          <cell r="A8117" t="str">
            <v>74235/001</v>
          </cell>
          <cell r="B8117" t="str">
            <v>PISO EM PEDRA PORTUGUESA ASSENTADO SOBRE ARGAMASSA TRACO 1:5 (CIMENTOE SAIBRO), REJUNTADO COM CIMENTO COMUM</v>
          </cell>
          <cell r="C8117" t="str">
            <v>M2</v>
          </cell>
          <cell r="D8117">
            <v>145.91999999999999</v>
          </cell>
          <cell r="E8117">
            <v>99.55</v>
          </cell>
        </row>
        <row r="8118">
          <cell r="A8118" t="str">
            <v>84183</v>
          </cell>
          <cell r="B8118" t="str">
            <v>PISO EM PEDRA PORTUGUESA ASSENTADO SOBRE BASE DE AREIA, REJUNTADO COMCIMENTO COMUM</v>
          </cell>
          <cell r="C8118" t="str">
            <v>M2</v>
          </cell>
          <cell r="D8118">
            <v>130.59</v>
          </cell>
          <cell r="E8118">
            <v>89.09</v>
          </cell>
        </row>
        <row r="8119">
          <cell r="A8119" t="str">
            <v>72185</v>
          </cell>
          <cell r="B8119" t="str">
            <v>PISO VINILICO SEMIFLEXIVEL PADRAO LISO, ESPESSURA 2MM, FIXADO COM COLA</v>
          </cell>
          <cell r="C8119" t="str">
            <v>M2</v>
          </cell>
          <cell r="D8119">
            <v>86.51</v>
          </cell>
          <cell r="E8119">
            <v>59.02</v>
          </cell>
        </row>
        <row r="8120">
          <cell r="A8120" t="str">
            <v>72186</v>
          </cell>
          <cell r="B8120" t="str">
            <v>PISO VINILICO SEMIFLEXIVEL PADRAO LISO, ESPESSURA 3,2MM, FIXADO COM COLA</v>
          </cell>
          <cell r="C8120" t="str">
            <v>M2</v>
          </cell>
          <cell r="D8120">
            <v>139.38</v>
          </cell>
          <cell r="E8120">
            <v>95.09</v>
          </cell>
        </row>
        <row r="8121">
          <cell r="A8121" t="str">
            <v>72187</v>
          </cell>
          <cell r="B8121" t="str">
            <v>PISO DE BORRACHA FRISADO, ESPESSURA 7MM, ASSENTADO COM ARGAMASSA TRACO1:3 (CIMENTO E AREIA)</v>
          </cell>
          <cell r="C8121" t="str">
            <v>M2</v>
          </cell>
          <cell r="D8121">
            <v>245.59</v>
          </cell>
          <cell r="E8121">
            <v>167.55</v>
          </cell>
        </row>
        <row r="8122">
          <cell r="A8122" t="str">
            <v>72188</v>
          </cell>
          <cell r="B8122" t="str">
            <v>PISO DE BORRACHA PASTILHADO, ESPESSURA 7MM, ASSENTADO COM ARGAMASSA TRACO 1:3 (CIMENTO E AREIA)</v>
          </cell>
          <cell r="C8122" t="str">
            <v>M2</v>
          </cell>
          <cell r="D8122">
            <v>244.69</v>
          </cell>
          <cell r="E8122">
            <v>166.93</v>
          </cell>
        </row>
        <row r="8123">
          <cell r="A8123" t="str">
            <v>73876/001</v>
          </cell>
          <cell r="B8123" t="str">
            <v>PISO DE BORRACHA PASTILHADO, ESPESSURA 7MM, FIXADO COM COLA</v>
          </cell>
          <cell r="C8123" t="str">
            <v>M2</v>
          </cell>
          <cell r="D8123">
            <v>231.71</v>
          </cell>
          <cell r="E8123">
            <v>158.08000000000001</v>
          </cell>
        </row>
        <row r="8124">
          <cell r="A8124" t="str">
            <v>84186</v>
          </cell>
          <cell r="B8124" t="str">
            <v>PISO DE BORRACHA CANELADA, ESPESSURA 3,5MM, FIXADO COM COLA</v>
          </cell>
          <cell r="C8124" t="str">
            <v>M2</v>
          </cell>
          <cell r="D8124">
            <v>120.83</v>
          </cell>
          <cell r="E8124">
            <v>82.43</v>
          </cell>
        </row>
        <row r="8125">
          <cell r="A8125" t="str">
            <v>84187</v>
          </cell>
          <cell r="B8125" t="str">
            <v>ASSENTAMENTO DE PISO DE BORRACHA PASTILHADA FIXADO COM COLA</v>
          </cell>
          <cell r="C8125" t="str">
            <v>M2</v>
          </cell>
          <cell r="D8125">
            <v>21.64</v>
          </cell>
          <cell r="E8125">
            <v>14.76</v>
          </cell>
        </row>
        <row r="8126">
          <cell r="A8126" t="str">
            <v>84188</v>
          </cell>
          <cell r="B8126" t="str">
            <v>TESTEIRA OU RODAPE VINILICO 6CM FIXADO COM COLA</v>
          </cell>
          <cell r="C8126" t="str">
            <v>M</v>
          </cell>
          <cell r="D8126">
            <v>32.31</v>
          </cell>
          <cell r="E8126">
            <v>22.04</v>
          </cell>
        </row>
        <row r="8127">
          <cell r="A8127" t="str">
            <v>72136</v>
          </cell>
          <cell r="B8127" t="str">
            <v>PISO INDUSTRIAL DE ALTA RESISTENCIA, ESPESSURA 8MM, INCLUSO JUNTAS DEDILATACAO PLASTICAS E POLIMENTO MECANIZADO</v>
          </cell>
          <cell r="C8127" t="str">
            <v>M2</v>
          </cell>
          <cell r="D8127">
            <v>84.88</v>
          </cell>
          <cell r="E8127">
            <v>57.91</v>
          </cell>
        </row>
        <row r="8128">
          <cell r="A8128" t="str">
            <v>72137</v>
          </cell>
          <cell r="B8128" t="str">
            <v>PISO INDUSTRIAL ALTA RESISTENCIA, ESPESSURA 12MM, INCLUSO JUNTAS DE DILATACAO PLASTICAS E POLIMENTO MECANIZADO</v>
          </cell>
          <cell r="C8128" t="str">
            <v>M2</v>
          </cell>
          <cell r="D8128">
            <v>101.99</v>
          </cell>
          <cell r="E8128">
            <v>69.58</v>
          </cell>
        </row>
        <row r="8129">
          <cell r="A8129" t="str">
            <v>72815</v>
          </cell>
          <cell r="B8129" t="str">
            <v>APLICACAO DE TINTA A BASE DE EPOXI SOBRE PISO</v>
          </cell>
          <cell r="C8129" t="str">
            <v>M2</v>
          </cell>
          <cell r="D8129">
            <v>49.95</v>
          </cell>
          <cell r="E8129">
            <v>34.08</v>
          </cell>
        </row>
        <row r="8130">
          <cell r="A8130" t="str">
            <v>84191</v>
          </cell>
          <cell r="B8130" t="str">
            <v>PISO EM GRANILITE, MARMORITE OU GRANITINA ESPESSURA 8 MM, INCLUSO JUNTAS DE DILATACAO PLASTICAS</v>
          </cell>
          <cell r="C8130" t="str">
            <v>M2</v>
          </cell>
          <cell r="D8130">
            <v>70.78</v>
          </cell>
          <cell r="E8130">
            <v>48.29</v>
          </cell>
        </row>
        <row r="8131">
          <cell r="A8131" t="str">
            <v>72138</v>
          </cell>
          <cell r="B8131" t="str">
            <v>PISO EM GRANITO BRANCO 50X50CM LEVIGADO ESPESSURA 2CM, ASSENTADO COM ARGAMASSA COLANTE DUPLA COLAGEM, COM REJUNTAMENTO EM CIMENTO BRANCO</v>
          </cell>
          <cell r="C8131" t="str">
            <v>M2</v>
          </cell>
          <cell r="D8131">
            <v>669.53</v>
          </cell>
          <cell r="E8131">
            <v>456.77</v>
          </cell>
        </row>
        <row r="8132">
          <cell r="A8132" t="str">
            <v>84190</v>
          </cell>
          <cell r="B8132" t="str">
            <v>PISO GRANITO ASSENTADO SOBRE ARGAMASSA CIMENTO / CAL / AREIA TRACO 1:0,25:3 INCLUSIVE REJUNTE EM CIMENTO</v>
          </cell>
          <cell r="C8132" t="str">
            <v>M2</v>
          </cell>
          <cell r="D8132">
            <v>475.93</v>
          </cell>
          <cell r="E8132">
            <v>324.69</v>
          </cell>
        </row>
        <row r="8133">
          <cell r="A8133" t="str">
            <v>84193</v>
          </cell>
          <cell r="B8133" t="str">
            <v>ASSENTAMENTO DE PISO GRANITO/MARMORE SOBRE ARGAMASSA TRACO 1:2:2 (CIMENTO/AREIA/SAIBRO)</v>
          </cell>
          <cell r="C8133" t="str">
            <v>M2</v>
          </cell>
          <cell r="D8133">
            <v>25.36</v>
          </cell>
          <cell r="E8133">
            <v>17.3</v>
          </cell>
        </row>
        <row r="8134">
          <cell r="A8134" t="str">
            <v>84195</v>
          </cell>
          <cell r="B8134" t="str">
            <v>PISO MARMORE BRANCO ASSENTADO SOBRE ARGAMASSA TRACO 1:4 (CIMENTO/AREIA)</v>
          </cell>
          <cell r="C8134" t="str">
            <v>M2</v>
          </cell>
          <cell r="D8134">
            <v>347.23</v>
          </cell>
          <cell r="E8134">
            <v>236.89</v>
          </cell>
        </row>
        <row r="8135">
          <cell r="A8135" t="str">
            <v>84192</v>
          </cell>
          <cell r="B8135" t="str">
            <v>SOLEIRA CERAMICA PEI-4 LARGURA 15CM ASSENTADA SOBRE ARGAMASSA CIMENTOE AREIA TRACO 1:4</v>
          </cell>
          <cell r="C8135" t="str">
            <v>M</v>
          </cell>
          <cell r="D8135">
            <v>15.17</v>
          </cell>
          <cell r="E8135">
            <v>10.35</v>
          </cell>
        </row>
        <row r="8136">
          <cell r="A8136" t="str">
            <v>74159/001</v>
          </cell>
          <cell r="B8136" t="str">
            <v>SOLEIRA EM ARDOSIA LARGURA 15CM ASSENTADA COM ARGAMASSA DE CIMENTO E AREIA TRACO 1:4 REJUNTE EM CIMENTO BRANCO</v>
          </cell>
          <cell r="C8136" t="str">
            <v>M</v>
          </cell>
          <cell r="D8136">
            <v>15.27</v>
          </cell>
          <cell r="E8136">
            <v>10.42</v>
          </cell>
        </row>
        <row r="8137">
          <cell r="A8137" t="str">
            <v>74192/001</v>
          </cell>
          <cell r="B8137" t="str">
            <v>SOLEIRA EM MARMORITE LARGURA 15CM SOBRE ARGAMASSA TRACO 1:4 (CIMENTO EAREIA)</v>
          </cell>
          <cell r="C8137" t="str">
            <v>M</v>
          </cell>
          <cell r="D8137">
            <v>51.98</v>
          </cell>
          <cell r="E8137">
            <v>35.46</v>
          </cell>
        </row>
        <row r="8138">
          <cell r="A8138" t="str">
            <v>84194</v>
          </cell>
          <cell r="B8138" t="str">
            <v>SOLEIRA DE CIMENTADO LISO LARGURA 15CM  EXECUTADA COM ARGAMASSA TRACO1:3 (CIMENTO E AREIA)</v>
          </cell>
          <cell r="C8138" t="str">
            <v>M</v>
          </cell>
          <cell r="D8138">
            <v>12.9</v>
          </cell>
          <cell r="E8138">
            <v>8.8000000000000007</v>
          </cell>
        </row>
        <row r="8139">
          <cell r="A8139" t="str">
            <v>74111/001</v>
          </cell>
          <cell r="B8139" t="str">
            <v>SOLEIRA DE MARMORE BRANCO, LARGURA 5CM, ESPESSURA 3CM, ASSENTADA COM ARGAMASSA COLANTE</v>
          </cell>
          <cell r="C8139" t="str">
            <v>M</v>
          </cell>
          <cell r="D8139">
            <v>78.48</v>
          </cell>
          <cell r="E8139">
            <v>53.54</v>
          </cell>
        </row>
        <row r="8140">
          <cell r="A8140" t="str">
            <v>84161</v>
          </cell>
          <cell r="B8140" t="str">
            <v>SOLEIRA DE MARMORE BRANCO, LARGURA 15CM, ESPESSURA 3CM, ASSENTADA SOBRE ARGAMASSA TRACO 1:4 (CIMENTO E AREIA)</v>
          </cell>
          <cell r="C8140" t="str">
            <v>M</v>
          </cell>
          <cell r="D8140">
            <v>65.010000000000005</v>
          </cell>
          <cell r="E8140">
            <v>44.35</v>
          </cell>
        </row>
        <row r="8141">
          <cell r="A8141" t="str">
            <v>72194</v>
          </cell>
          <cell r="B8141" t="str">
            <v>RECOLOCACAO DE RODAPE DE MADEIRA E CORDAO, CONSIDERANDO REAPROVEITAMEN</v>
          </cell>
          <cell r="C8141" t="str">
            <v>M</v>
          </cell>
          <cell r="D8141">
            <v>5.29</v>
          </cell>
          <cell r="E8141">
            <v>3.61</v>
          </cell>
        </row>
        <row r="8142">
          <cell r="A8142" t="str">
            <v>73886/001</v>
          </cell>
          <cell r="B8142" t="str">
            <v>RODAPE EM MADEIRA, ALTURA 7CM, FIXADO EM PECAS DE MADEIRA</v>
          </cell>
          <cell r="C8142" t="str">
            <v>M</v>
          </cell>
          <cell r="D8142">
            <v>24.92</v>
          </cell>
          <cell r="E8142">
            <v>17</v>
          </cell>
        </row>
        <row r="8143">
          <cell r="A8143" t="str">
            <v>84162</v>
          </cell>
          <cell r="B8143" t="str">
            <v>RODAPE EM MADEIRA, ALTURA 7CM, FIXADO COM COLA</v>
          </cell>
          <cell r="C8143" t="str">
            <v>M</v>
          </cell>
          <cell r="D8143">
            <v>24.74</v>
          </cell>
          <cell r="E8143">
            <v>16.88</v>
          </cell>
        </row>
        <row r="8144">
          <cell r="A8144" t="str">
            <v>88648</v>
          </cell>
          <cell r="B8144" t="str">
            <v>RODAPÉ CERÂMICO DE 7CM DE ALTURA COM PLACAS TIPO GRÊS DE DIMENSÕES 35X35CM. AF_06/2014</v>
          </cell>
          <cell r="C8144" t="str">
            <v>M</v>
          </cell>
          <cell r="D8144">
            <v>8.34</v>
          </cell>
          <cell r="E8144">
            <v>5.69</v>
          </cell>
        </row>
        <row r="8145">
          <cell r="A8145" t="str">
            <v>88649</v>
          </cell>
          <cell r="B8145" t="str">
            <v>RODAPÉ CERÂMICO DE 7CM DE ALTURA COM PLACAS TIPO GRÊS DE DIMENSÕES 45X45CM. AF_06/2014</v>
          </cell>
          <cell r="C8145" t="str">
            <v>M</v>
          </cell>
          <cell r="D8145">
            <v>9.64</v>
          </cell>
          <cell r="E8145">
            <v>6.58</v>
          </cell>
        </row>
        <row r="8146">
          <cell r="A8146" t="str">
            <v>88650</v>
          </cell>
          <cell r="B8146" t="str">
            <v>RODAPÉ CERÂMICO DE 7CM DE ALTURA COM PLACAS TIPO GRÊS DE DIMENSÕES 60X60CM . AF_06/2014</v>
          </cell>
          <cell r="C8146" t="str">
            <v>M</v>
          </cell>
          <cell r="D8146">
            <v>11.61</v>
          </cell>
          <cell r="E8146">
            <v>7.92</v>
          </cell>
        </row>
        <row r="8147">
          <cell r="A8147" t="str">
            <v>6123</v>
          </cell>
          <cell r="B8147" t="str">
            <v>RODAPE EM ARGAMASSA TRACO 1:2:8 (CIMENTO, CAL E AREIA) ALTURA 8CM</v>
          </cell>
          <cell r="C8147" t="str">
            <v>M</v>
          </cell>
          <cell r="D8147">
            <v>10.96</v>
          </cell>
          <cell r="E8147">
            <v>7.48</v>
          </cell>
        </row>
        <row r="8148">
          <cell r="A8148" t="str">
            <v>40904</v>
          </cell>
          <cell r="B8148" t="str">
            <v>RODAPE EM ARDOSIA ALTURA 8CM ASSENTADO COM ARGAMASSA TRACO 1:2:8 (CIMENTO, CAL E AREIA) REJUNTE EM CIMENTO BRANCO</v>
          </cell>
          <cell r="C8148" t="str">
            <v>ML</v>
          </cell>
          <cell r="D8148">
            <v>8.7100000000000009</v>
          </cell>
          <cell r="E8148">
            <v>5.94</v>
          </cell>
        </row>
        <row r="8149">
          <cell r="A8149" t="str">
            <v>73630</v>
          </cell>
          <cell r="B8149" t="str">
            <v>RODAPE EM CONCRETO (CIMENTO, AREIA GROSSA E PEDRISCO), ALTURA 8CM</v>
          </cell>
          <cell r="C8149" t="str">
            <v>M</v>
          </cell>
          <cell r="D8149">
            <v>11.32</v>
          </cell>
          <cell r="E8149">
            <v>7.72</v>
          </cell>
        </row>
        <row r="8150">
          <cell r="A8150" t="str">
            <v>73742/001</v>
          </cell>
          <cell r="B8150" t="str">
            <v>RODAPE EM MARMORE BRANCO ASSENTADO COM ARGAMASSA TRACO 1:2:8 (CIMENTO,CAL E AREIA) ALTURA 7CM</v>
          </cell>
          <cell r="C8150" t="str">
            <v>M</v>
          </cell>
          <cell r="D8150">
            <v>54.03</v>
          </cell>
          <cell r="E8150">
            <v>36.86</v>
          </cell>
        </row>
        <row r="8151">
          <cell r="A8151" t="str">
            <v>73850/001</v>
          </cell>
          <cell r="B8151" t="str">
            <v>RODAPE EM MARMORITE, ALTURA 10CM</v>
          </cell>
          <cell r="C8151" t="str">
            <v>M</v>
          </cell>
          <cell r="D8151">
            <v>25.11</v>
          </cell>
          <cell r="E8151">
            <v>17.13</v>
          </cell>
        </row>
        <row r="8152">
          <cell r="A8152" t="str">
            <v>84165</v>
          </cell>
          <cell r="B8152" t="str">
            <v>RODAPE EM ARGAMASSA TRACO 1:3 (CIMENTO E AREIA) ALTURA 8CM</v>
          </cell>
          <cell r="C8152" t="str">
            <v>M</v>
          </cell>
          <cell r="D8152">
            <v>11.46</v>
          </cell>
          <cell r="E8152">
            <v>7.82</v>
          </cell>
        </row>
        <row r="8153">
          <cell r="A8153" t="str">
            <v>84167</v>
          </cell>
          <cell r="B8153" t="str">
            <v>RODAPE EM MARMORE BRANCO ASSENTADO COM ARGAMASSA TRACO 1:4 (CIMENTO EAREIA) ALTURA 7CM</v>
          </cell>
          <cell r="C8153" t="str">
            <v>M</v>
          </cell>
          <cell r="D8153">
            <v>59.03</v>
          </cell>
          <cell r="E8153">
            <v>40.270000000000003</v>
          </cell>
        </row>
        <row r="8154">
          <cell r="A8154" t="str">
            <v>84168</v>
          </cell>
          <cell r="B8154" t="str">
            <v>RODAPE EM ARDOSIA ASSENTADO COM ARGAMASSA TRACO 1:4 (CIMENTO E AREIA)ALTURA 10CM</v>
          </cell>
          <cell r="C8154" t="str">
            <v>M</v>
          </cell>
          <cell r="D8154">
            <v>17.37</v>
          </cell>
          <cell r="E8154">
            <v>11.85</v>
          </cell>
        </row>
        <row r="8155">
          <cell r="A8155" t="str">
            <v>68325</v>
          </cell>
          <cell r="B8155" t="str">
            <v>PISO EM CONCRETO 20 MPA PREPARO MECANICO, ESPESSURA 7CM, INCLUSO SELAN</v>
          </cell>
          <cell r="C8155" t="str">
            <v>M2</v>
          </cell>
          <cell r="D8155">
            <v>57.44</v>
          </cell>
          <cell r="E8155">
            <v>39.19</v>
          </cell>
        </row>
        <row r="8156">
          <cell r="A8156" t="str">
            <v>68333</v>
          </cell>
          <cell r="B8156" t="str">
            <v>PISO EM CONCRETO 20 MPA PREPARO MECANICO, ESPESSURA 7CM, INCLUSO JUNTAS DE DILATACAO EM MADEIRA</v>
          </cell>
          <cell r="C8156" t="str">
            <v>M2</v>
          </cell>
          <cell r="D8156">
            <v>59.86</v>
          </cell>
          <cell r="E8156">
            <v>40.840000000000003</v>
          </cell>
        </row>
        <row r="8157">
          <cell r="A8157" t="str">
            <v>72182</v>
          </cell>
          <cell r="B8157" t="str">
            <v>PISO EM CONCRETO 20 MPA PREPARO MECANICO, ESPESSURA 7CM, INCLUSO JUNTAS DE DILATACAO EM POLIURETANO 2X2M</v>
          </cell>
          <cell r="C8157" t="str">
            <v>M2</v>
          </cell>
          <cell r="D8157">
            <v>60.08</v>
          </cell>
          <cell r="E8157">
            <v>40.99</v>
          </cell>
        </row>
        <row r="8158">
          <cell r="A8158" t="str">
            <v>72183</v>
          </cell>
          <cell r="B8158" t="str">
            <v>PISO EM CONCRETO 20MPA PREPARO MECANICO, ESPESSURA 7 CM, COM ARMACAO EM TELA SOLDADA</v>
          </cell>
          <cell r="C8158" t="str">
            <v>M2</v>
          </cell>
          <cell r="D8158">
            <v>94.44</v>
          </cell>
          <cell r="E8158">
            <v>64.430000000000007</v>
          </cell>
        </row>
        <row r="8159">
          <cell r="A8159" t="str">
            <v>72195</v>
          </cell>
          <cell r="B8159" t="str">
            <v>PISO EM CONCRETO ESPESSURA 7CM, COM JUNTA EM GRAMA</v>
          </cell>
          <cell r="C8159" t="str">
            <v>M2</v>
          </cell>
          <cell r="D8159">
            <v>65.02</v>
          </cell>
          <cell r="E8159">
            <v>44.36</v>
          </cell>
        </row>
        <row r="8160">
          <cell r="A8160" t="str">
            <v>73892/001</v>
          </cell>
          <cell r="B8160" t="str">
            <v>EXECUÇÃO DE PASSEIO (CALÇADA) EM CONCRETO (CIMENTO/AREIA/SEIXO ROLADO), PREPARO MECÂNICO, ESPESSURA 7CM, COM JUNTA DE DILATAÇÃO EM MADEIRA,INCLUSO LANÇAMENTO E ADENSAMENTO</v>
          </cell>
          <cell r="C8160" t="str">
            <v>M2</v>
          </cell>
          <cell r="D8160">
            <v>43.89</v>
          </cell>
          <cell r="E8160">
            <v>29.94</v>
          </cell>
        </row>
        <row r="8161">
          <cell r="A8161" t="str">
            <v>73892/002</v>
          </cell>
          <cell r="B8161" t="str">
            <v>EXECUÇÃO DE PASSEIO (CALÇADA) EM CONCRETO 12 MPA, TRAÇO 1:3:5 (CIMENTO/AREIA/BRITA), PREPARO MECÂNICO, ESPESSURA 7CM, COM JUNTA DE DILATAÇÃOEM MADEIRA, INCLUSO LANÇAMENTO E ADENSAMENTO</v>
          </cell>
          <cell r="C8161" t="str">
            <v>M2</v>
          </cell>
          <cell r="D8161">
            <v>43.05</v>
          </cell>
          <cell r="E8161">
            <v>29.37</v>
          </cell>
        </row>
        <row r="8162">
          <cell r="A8162" t="str">
            <v>74147/001</v>
          </cell>
          <cell r="B8162" t="str">
            <v>PISO EM BLOCO SEXTAVADO 30X30CM, ESPESSURA 8CM, ASSENTADO SOBRE COLCHAO DE AREIA ESPESSURA 6CM</v>
          </cell>
          <cell r="C8162" t="str">
            <v>M2</v>
          </cell>
          <cell r="D8162">
            <v>81.650000000000006</v>
          </cell>
          <cell r="E8162">
            <v>55.7</v>
          </cell>
        </row>
        <row r="8163">
          <cell r="A8163" t="str">
            <v>84175</v>
          </cell>
          <cell r="B8163" t="str">
            <v>JUNTA 5X5CM COM ARGAMASSA TRACO 1:3 (CIMENTO E AREIA) PARA PISO EM PLACAS</v>
          </cell>
          <cell r="C8163" t="str">
            <v>M</v>
          </cell>
          <cell r="D8163">
            <v>11.86</v>
          </cell>
          <cell r="E8163">
            <v>8.09</v>
          </cell>
        </row>
        <row r="8164">
          <cell r="A8164" t="str">
            <v>84176</v>
          </cell>
          <cell r="B8164" t="str">
            <v>JUNTA 2,5X2,5CM COM ARGAMASSA 1:1:3 IMPERMEABILIZANTE DE HIDRO-ASFALTOCIMENTO E AREIA PARA PISO EM PLACAS</v>
          </cell>
          <cell r="C8164" t="str">
            <v>M</v>
          </cell>
          <cell r="D8164">
            <v>21.2</v>
          </cell>
          <cell r="E8164">
            <v>14.46</v>
          </cell>
        </row>
        <row r="8165">
          <cell r="A8165" t="str">
            <v>84177</v>
          </cell>
          <cell r="B8165" t="str">
            <v>JUNTA GRAMADA 5CM DE LARGURA</v>
          </cell>
          <cell r="C8165" t="str">
            <v>M</v>
          </cell>
          <cell r="D8165">
            <v>14.66</v>
          </cell>
          <cell r="E8165">
            <v>10</v>
          </cell>
        </row>
        <row r="8166">
          <cell r="A8166" t="str">
            <v>84184</v>
          </cell>
          <cell r="B8166" t="str">
            <v>REPOSICAO DE BLOCOS DE CONCRETO HEXAGONAL, TIPO BLOKRET, SOBRE COXIM AREIA</v>
          </cell>
          <cell r="C8166" t="str">
            <v>M2</v>
          </cell>
          <cell r="D8166">
            <v>21.94</v>
          </cell>
          <cell r="E8166">
            <v>14.97</v>
          </cell>
        </row>
        <row r="8167">
          <cell r="A8167" t="str">
            <v>84212</v>
          </cell>
          <cell r="B8167" t="str">
            <v>PISO EM CONCRETO 20 MPA USINADO, ESPESSURA 7CM E JUNTAS SERRADAS 2X2M,INCLUSO POLIMENTO COM DESEMPENADEIRA ELETRICA</v>
          </cell>
          <cell r="C8167" t="str">
            <v>M2</v>
          </cell>
          <cell r="D8167">
            <v>56.83</v>
          </cell>
          <cell r="E8167">
            <v>38.770000000000003</v>
          </cell>
        </row>
        <row r="8168">
          <cell r="A8168" t="str">
            <v>84179</v>
          </cell>
          <cell r="B8168" t="str">
            <v>CARPETE NYLON ESPESSURA 6MM, COLOCADO SOBRE ARGAMASSA TRACO 1:4 (CIMENTO E AREIA)</v>
          </cell>
          <cell r="C8168" t="str">
            <v>M2</v>
          </cell>
          <cell r="D8168">
            <v>120.3</v>
          </cell>
          <cell r="E8168">
            <v>82.07</v>
          </cell>
        </row>
        <row r="8169">
          <cell r="A8169" t="str">
            <v>87071</v>
          </cell>
          <cell r="B8169" t="str">
            <v>CONTRAPISO EM ARGAMASSA TRAÇO 1:4 (CIMENTO E AREIA), PREPARO MECÂNICOCOM BETONEIRA 400 L, APLICADO EM ÁREAS SECAS MENORES QUE 10M2 SOBRE LAJE, ADERIDO, ESPESSURA 2CM, ACABAMENTO REFORÇADO. AF_06/2014</v>
          </cell>
          <cell r="C8169" t="str">
            <v>M2</v>
          </cell>
          <cell r="D8169">
            <v>30.9</v>
          </cell>
          <cell r="E8169">
            <v>21.08</v>
          </cell>
        </row>
        <row r="8170">
          <cell r="A8170" t="str">
            <v>87072</v>
          </cell>
          <cell r="B8170" t="str">
            <v>CONTRAPISO EM ARGAMASSA TRAÇO 1:4 (CIMENTO E AREIA), PREPARO MECÂNICOCOM MISTURADOR 300 KG, APLICADO EM ÁREAS SECAS MENORES QUE 10M2 SOBRELAJE, ADERIDO, ESPESSURA 2CM, ACABAMENTO REFORÇADO. AF_06/2014</v>
          </cell>
          <cell r="C8170" t="str">
            <v>M2</v>
          </cell>
          <cell r="D8170">
            <v>30.74</v>
          </cell>
          <cell r="E8170">
            <v>20.97</v>
          </cell>
        </row>
        <row r="8171">
          <cell r="A8171" t="str">
            <v>87073</v>
          </cell>
          <cell r="B8171" t="str">
            <v>CONTRAPISO EM ARGAMASSA TRAÇO 1:4 (CIMENTO E AREIA), PREPARO MANUAL, APLICADO EM ÁREAS SECAS MENORES QUE 10M2 SOBRE LAJE, ADERIDO, ESPESSURA2CM, ACABAMENTO REFORÇADO. AF_06/2014</v>
          </cell>
          <cell r="C8171" t="str">
            <v>M2</v>
          </cell>
          <cell r="D8171">
            <v>33.43</v>
          </cell>
          <cell r="E8171">
            <v>22.81</v>
          </cell>
        </row>
        <row r="8172">
          <cell r="A8172" t="str">
            <v>87074</v>
          </cell>
          <cell r="B8172" t="str">
            <v>CONTRAPISO EM ARGAMASSA PRONTA, PREPARO MECÂNICO COM MISTURADOR 300 KG, APLICADO EM ÁREAS SECAS MENORES QUE 10M2 SOBRE LAJE, ADERIDO, ESPESSURA 2CM, ACABAMENTO REFORÇADO. AF_06/2014</v>
          </cell>
          <cell r="C8172" t="str">
            <v>M2</v>
          </cell>
          <cell r="D8172">
            <v>72.5</v>
          </cell>
          <cell r="E8172">
            <v>49.46</v>
          </cell>
        </row>
        <row r="8173">
          <cell r="A8173" t="str">
            <v>87075</v>
          </cell>
          <cell r="B8173" t="str">
            <v>CONTRAPISO EM ARGAMASSA PRONTA, PREPARO MANUAL, APLICADO EM ÁREAS SECAS MENORES QUE 10M2 SOBRE LAJE, ADERIDO, ESPESSURA 2CM, ACABAMENTO REFORÇADO. AF_06/2014</v>
          </cell>
          <cell r="C8173" t="str">
            <v>M2</v>
          </cell>
          <cell r="D8173">
            <v>77.67</v>
          </cell>
          <cell r="E8173">
            <v>52.99</v>
          </cell>
        </row>
        <row r="8174">
          <cell r="A8174" t="str">
            <v>87620</v>
          </cell>
          <cell r="B8174" t="str">
            <v>CONTRAPISO EM ARGAMASSA TRAÇO 1:4 (CIMENTO E AREIA), PREPARO MECÂNICOCOM BETONEIRA 400 L, APLICADO EM ÁREAS SECAS MENORES QUE 10M2 SOBRE LAJE, ADERIDO, ESPESSURA 2CM, ACABAMENTO NÃO REFORÇADO. AF_06/2014</v>
          </cell>
          <cell r="C8174" t="str">
            <v>M2</v>
          </cell>
          <cell r="D8174">
            <v>29.76</v>
          </cell>
          <cell r="E8174">
            <v>20.3</v>
          </cell>
        </row>
        <row r="8175">
          <cell r="A8175" t="str">
            <v>87621</v>
          </cell>
          <cell r="B8175" t="str">
            <v>CONTRAPISO EM ARGAMASSA TRAÇO 1:4 (CIMENTO E AREIA), PREPARO MECÂNICOCOM MISTURADOR 300 KG, APLICADO EM ÁREAS SECAS MENORES QUE 10M2 SOBRELAJE, ADERIDO, ESPESSURA 2CM, ACABAMENTO NÃO REFORÇADO. AF_06/2014</v>
          </cell>
          <cell r="C8175" t="str">
            <v>M2</v>
          </cell>
          <cell r="D8175">
            <v>29.59</v>
          </cell>
          <cell r="E8175">
            <v>20.190000000000001</v>
          </cell>
        </row>
        <row r="8176">
          <cell r="A8176" t="str">
            <v>87622</v>
          </cell>
          <cell r="B8176" t="str">
            <v>CONTRAPISO EM ARGAMASSA TRAÇO 1:4 (CIMENTO E AREIA), PREPARO MANUAL, APLICADO EM ÁREAS SECAS MENORES QUE 10M2 SOBRE LAJE, ADERIDO, ESPESSURA2CM, ACABAMENTO NÃO REFORÇADO. AF_06/2014</v>
          </cell>
          <cell r="C8176" t="str">
            <v>M2</v>
          </cell>
          <cell r="D8176">
            <v>32.29</v>
          </cell>
          <cell r="E8176">
            <v>22.03</v>
          </cell>
        </row>
        <row r="8177">
          <cell r="A8177" t="str">
            <v>87623</v>
          </cell>
          <cell r="B8177" t="str">
            <v>CONTRAPISO EM ARGAMASSA PRONTA, PREPARO MECÂNICO COM MISTURADOR 300 KG</v>
          </cell>
          <cell r="C8177" t="str">
            <v>M2</v>
          </cell>
          <cell r="D8177">
            <v>71.36</v>
          </cell>
          <cell r="E8177">
            <v>48.68</v>
          </cell>
        </row>
        <row r="8178">
          <cell r="A8178" t="str">
            <v>87624</v>
          </cell>
          <cell r="B8178" t="str">
            <v>CONTRAPISO EM ARGAMASSA PRONTA, PREPARO MANUAL, APLICADO EM ÁREAS SECAS MENORES QUE 10M2 SOBRE LAJE, ADERIDO, ESPESSURA 2CM, ACABAMENTO NÃOREFORÇADO. AF_06/2014</v>
          </cell>
          <cell r="C8178" t="str">
            <v>M2</v>
          </cell>
          <cell r="D8178">
            <v>76.53</v>
          </cell>
          <cell r="E8178">
            <v>52.21</v>
          </cell>
        </row>
        <row r="8179">
          <cell r="A8179" t="str">
            <v>87625</v>
          </cell>
          <cell r="B8179" t="str">
            <v>CONTRAPISO EM ARGAMASSA TRAÇO 1:4 (CIMENTO E AREIA), PREPARO MECÂNICOCOM BETONEIRA 400 L, APLICADO EM ÁREAS SECAS MENORES QUE 10M2 SOBRE LAJE, ADERIDO, ESPESSURA 3CM, ACABAMENTO REFORÇADO. AF_06/2014</v>
          </cell>
          <cell r="C8179" t="str">
            <v>M2</v>
          </cell>
          <cell r="D8179">
            <v>38.049999999999997</v>
          </cell>
          <cell r="E8179">
            <v>25.96</v>
          </cell>
        </row>
        <row r="8180">
          <cell r="A8180" t="str">
            <v>87626</v>
          </cell>
          <cell r="B8180" t="str">
            <v>CONTRAPISO EM ARGAMASSA TRAÇO 1:4 (CIMENTO E AREIA), PREPARO MECÂNICOCOM MISTURADOR 300 KG, APLICADO EM ÁREAS SECAS MENORES QUE 10M2 SOBRELAJE, ADERIDO, ESPESSURA 3CM, ACABAMENTO REFORÇADO. AF_06/2014</v>
          </cell>
          <cell r="C8180" t="str">
            <v>M2</v>
          </cell>
          <cell r="D8180">
            <v>37.83</v>
          </cell>
          <cell r="E8180">
            <v>25.81</v>
          </cell>
        </row>
        <row r="8181">
          <cell r="A8181" t="str">
            <v>87627</v>
          </cell>
          <cell r="B8181" t="str">
            <v>CONTRAPISO EM ARGAMASSA TRAÇO 1:4 (CIMENTO E AREIA), PREPARO MANUAL, APLICADO EM ÁREAS SECAS MENORES QUE 10M2 SOBRE LAJE, ADERIDO, ESPESSURA3CM, ACABAMENTO REFORÇADO. AF_06/2014</v>
          </cell>
          <cell r="C8181" t="str">
            <v>M2</v>
          </cell>
          <cell r="D8181">
            <v>41.57</v>
          </cell>
          <cell r="E8181">
            <v>28.36</v>
          </cell>
        </row>
        <row r="8182">
          <cell r="A8182" t="str">
            <v>87628</v>
          </cell>
          <cell r="B8182" t="str">
            <v>CONTRAPISO EM ARGAMASSA PRONTA, PREPARO MECÂNICO COM MISTURADOR 300 KG, APLICADO EM ÁREAS SECAS MENORES QUE 10M2 SOBRE LAJE, ADERIDO, ESPESSURA 3CM, ACABAMENTO REFORÇADO. AF_06/2014</v>
          </cell>
          <cell r="C8182" t="str">
            <v>M2</v>
          </cell>
          <cell r="D8182">
            <v>95.88</v>
          </cell>
          <cell r="E8182">
            <v>65.41</v>
          </cell>
        </row>
        <row r="8183">
          <cell r="A8183" t="str">
            <v>87629</v>
          </cell>
          <cell r="B8183" t="str">
            <v>CONTRAPISO EM ARGAMASSA PRONTA, PREPARO MANUAL, APLICADO EM ÁREAS SECAS MENORES QUE 10M2 SOBRE LAJE, ADERIDO, ESPESSURA 3CM, ACABAMENTO REFORÇADO. AF_06/2014</v>
          </cell>
          <cell r="C8183" t="str">
            <v>M2</v>
          </cell>
          <cell r="D8183">
            <v>103.09</v>
          </cell>
          <cell r="E8183">
            <v>70.33</v>
          </cell>
        </row>
        <row r="8184">
          <cell r="A8184" t="str">
            <v>87630</v>
          </cell>
          <cell r="B8184" t="str">
            <v>CONTRAPISO EM ARGAMASSA TRAÇO 1:4 (CIMENTO E AREIA), PREPARO MECÂNICOCOM BETONEIRA 400 L, APLICADO EM ÁREAS SECAS MENORES QUE 10M2 SOBRE LAJE, ADERIDO, ESPESSURA 3CM, ACABAMENTO NÃO REFORÇADO. AF_06/2014</v>
          </cell>
          <cell r="C8184" t="str">
            <v>M2</v>
          </cell>
          <cell r="D8184">
            <v>37.19</v>
          </cell>
          <cell r="E8184">
            <v>25.37</v>
          </cell>
        </row>
        <row r="8185">
          <cell r="A8185" t="str">
            <v>87631</v>
          </cell>
          <cell r="B8185" t="str">
            <v>CONTRAPISO EM ARGAMASSA TRAÇO 1:4 (CIMENTO E AREIA), PREPARO MECÂNICOCOM MISTURADOR 300 KG, APLICADO EM ÁREAS SECAS MENORES QUE 10M2 SOBRELAJE, ADERIDO, ESPESSURA 3CM, ACABAMENTO NÃO REFORÇADO. AF_06/2014</v>
          </cell>
          <cell r="C8185" t="str">
            <v>M2</v>
          </cell>
          <cell r="D8185">
            <v>36.97</v>
          </cell>
          <cell r="E8185">
            <v>25.22</v>
          </cell>
        </row>
        <row r="8186">
          <cell r="A8186" t="str">
            <v>87632</v>
          </cell>
          <cell r="B8186" t="str">
            <v>CONTRAPISO EM ARGAMASSA TRAÇO 1:4 (CIMENTO E AREIA), PREPARO MANUAL, APLICADO EM ÁREAS SECAS MENORES QUE 10M2 SOBRE LAJE, ADERIDO, ESPESSURA</v>
          </cell>
          <cell r="C8186" t="str">
            <v>M2</v>
          </cell>
          <cell r="D8186">
            <v>40.71</v>
          </cell>
          <cell r="E8186">
            <v>27.77</v>
          </cell>
        </row>
        <row r="8187">
          <cell r="A8187" t="str">
            <v>87633</v>
          </cell>
          <cell r="B8187" t="str">
            <v>CONTRAPISO EM ARGAMASSA PRONTA, PREPARO MECÂNICO COM MISTURADOR 300 KG, APLICADO EM ÁREAS SECAS MENORES QUE 10M2 SOBRE LAJE, ADERIDO, ESPESSURA 3CM, ACABAMENTO NÃO REFORÇADO. AF_06/2014</v>
          </cell>
          <cell r="C8187" t="str">
            <v>M2</v>
          </cell>
          <cell r="D8187">
            <v>95.01</v>
          </cell>
          <cell r="E8187">
            <v>64.819999999999993</v>
          </cell>
        </row>
        <row r="8188">
          <cell r="A8188" t="str">
            <v>87634</v>
          </cell>
          <cell r="B8188" t="str">
            <v>CONTRAPISO EM ARGAMASSA PRONTA, PREPARO MANUAL, APLICADO EM ÁREAS SECAS MENORES QUE 10M2 SOBRE LAJE, ADERIDO, ESPESSURA 3CM, ACABAMENTO NÃOREFORÇADO. AF_06/2014</v>
          </cell>
          <cell r="C8188" t="str">
            <v>M2</v>
          </cell>
          <cell r="D8188">
            <v>102.22</v>
          </cell>
          <cell r="E8188">
            <v>69.739999999999995</v>
          </cell>
        </row>
        <row r="8189">
          <cell r="A8189" t="str">
            <v>87635</v>
          </cell>
          <cell r="B8189" t="str">
            <v>CONTRAPISO EM ARGAMASSA TRAÇO 1:4 (CIMENTO E AREIA), PREPARO MECÂNICOCOM BETONEIRA 400 L, APLICADO EM ÁREAS SECAS MENORES QUE 10M2 SOBRE LAJE, ADERIDO, ESPESSURA 4CM, ACABAMENTO REFORÇADO. AF_06/2014</v>
          </cell>
          <cell r="C8189" t="str">
            <v>M2</v>
          </cell>
          <cell r="D8189">
            <v>44.05</v>
          </cell>
          <cell r="E8189">
            <v>30.05</v>
          </cell>
        </row>
        <row r="8190">
          <cell r="A8190" t="str">
            <v>87636</v>
          </cell>
          <cell r="B8190" t="str">
            <v>CONTRAPISO EM ARGAMASSA TRAÇO 1:4 (CIMENTO E AREIA), PREPARO MECÂNICOCOM MISTURADOR 300 KG, APLICADO EM ÁREAS SECAS MENORES QUE 10M2 SOBRELAJE, ADERIDO, ESPESSURA 4CM, ACABAMENTO REFORÇADO. AF_06/2014</v>
          </cell>
          <cell r="C8190" t="str">
            <v>M2</v>
          </cell>
          <cell r="D8190">
            <v>43.8</v>
          </cell>
          <cell r="E8190">
            <v>29.88</v>
          </cell>
        </row>
        <row r="8191">
          <cell r="A8191" t="str">
            <v>87637</v>
          </cell>
          <cell r="B8191" t="str">
            <v>CONTRAPISO EM ARGAMASSA TRAÇO 1:4 (CIMENTO E AREIA), PREPARO MANUAL, APLICADO EM ÁREAS SECAS MENORES QUE 10M2 SOBRE LAJE, ADERIDO, ESPESSURA4CM, ACABAMENTO REFORÇADO. AF_06/2014</v>
          </cell>
          <cell r="C8191" t="str">
            <v>M2</v>
          </cell>
          <cell r="D8191">
            <v>48.39</v>
          </cell>
          <cell r="E8191">
            <v>33.01</v>
          </cell>
        </row>
        <row r="8192">
          <cell r="A8192" t="str">
            <v>87638</v>
          </cell>
          <cell r="B8192" t="str">
            <v>CONTRAPISO EM ARGAMASSA PRONTA, PREPARO MECÂNICO COM MISTURADOR 300 KG, APLICADO EM ÁREAS SECAS MENORES QUE 10M2 SOBRE LAJE, ADERIDO, ESPESSURA 4CM, ACABAMENTO REFORÇADO. AF_06/2014</v>
          </cell>
          <cell r="C8192" t="str">
            <v>M2</v>
          </cell>
          <cell r="D8192">
            <v>115.17</v>
          </cell>
          <cell r="E8192">
            <v>78.569999999999993</v>
          </cell>
        </row>
        <row r="8193">
          <cell r="A8193" t="str">
            <v>87639</v>
          </cell>
          <cell r="B8193" t="str">
            <v>CONTRAPISO EM ARGAMASSA PRONTA, PREPARO MANUAL, APLICADO EM ÁREAS SECAS MENORES QUE 10M2 SOBRE LAJE, ADERIDO, ESPESSURA 4CM, ACABAMENTO REFORÇADO. AF_06/2014</v>
          </cell>
          <cell r="C8193" t="str">
            <v>M2</v>
          </cell>
          <cell r="D8193">
            <v>124.04</v>
          </cell>
          <cell r="E8193">
            <v>84.62</v>
          </cell>
        </row>
        <row r="8194">
          <cell r="A8194" t="str">
            <v>87640</v>
          </cell>
          <cell r="B8194" t="str">
            <v>CONTRAPISO EM ARGAMASSA TRAÇO 1:4 (CIMENTO E AREIA), PREPARO MECÂNICOCOM BETONEIRA 400 L, APLICADO EM ÁREAS SECAS MENORES QUE 10M2 SOBRE LAJE, ADERIDO, ESPESSURA 4CM, ACABAMENTO NÃO REFORÇADO. AF_06/2014</v>
          </cell>
          <cell r="C8194" t="str">
            <v>M2</v>
          </cell>
          <cell r="D8194">
            <v>43.18</v>
          </cell>
          <cell r="E8194">
            <v>29.46</v>
          </cell>
        </row>
        <row r="8195">
          <cell r="A8195" t="str">
            <v>87641</v>
          </cell>
          <cell r="B8195" t="str">
            <v>CONTRAPISO EM ARGAMASSA TRAÇO 1:4 (CIMENTO E AREIA), PREPARO MECÂNICOCOM MISTURADOR 300 KG, APLICADO EM ÁREAS SECAS MENORES QUE 10M2 SOBRELAJE, ADERIDO, ESPESSURA 4CM, ACABAMENTO NÃO REFORÇADO. AF_06/2014</v>
          </cell>
          <cell r="C8195" t="str">
            <v>M2</v>
          </cell>
          <cell r="D8195">
            <v>42.92</v>
          </cell>
          <cell r="E8195">
            <v>29.28</v>
          </cell>
        </row>
        <row r="8196">
          <cell r="A8196" t="str">
            <v>87642</v>
          </cell>
          <cell r="B8196" t="str">
            <v>CONTRAPISO EM ARGAMASSA TRAÇO 1:4 (CIMENTO E AREIA), PREPARO MANUAL, APLICADO EM ÁREAS SECAS MENORES QUE 10M2 SOBRE LAJE, ADERIDO, ESPESSURA4CM, ACABAMENTO NÃO REFORÇADO. AF_06/2014</v>
          </cell>
          <cell r="C8196" t="str">
            <v>M2</v>
          </cell>
          <cell r="D8196">
            <v>47.52</v>
          </cell>
          <cell r="E8196">
            <v>32.42</v>
          </cell>
        </row>
        <row r="8197">
          <cell r="A8197" t="str">
            <v>87643</v>
          </cell>
          <cell r="B8197" t="str">
            <v>CONTRAPISO EM ARGAMASSA PRONTA, PREPARO MECÂNICO COM MISTURADOR 300 KG, APLICADO EM ÁREAS SECAS MENORES QUE 10M2 SOBRE LAJE, ADERIDO, ESPESSURA 4CM, ACABAMENTO NÃO REFORÇADO. AF_06/2014</v>
          </cell>
          <cell r="C8197" t="str">
            <v>M2</v>
          </cell>
          <cell r="D8197">
            <v>114.3</v>
          </cell>
          <cell r="E8197">
            <v>77.98</v>
          </cell>
        </row>
        <row r="8198">
          <cell r="A8198" t="str">
            <v>87644</v>
          </cell>
          <cell r="B8198" t="str">
            <v>CONTRAPISO EM ARGAMASSA PRONTA, PREPARO MANUAL, APLICADO EM ÁREAS SECAS MENORES QUE 10M2 SOBRE LAJE, ADERIDO, ESPESSURA 4CM, ACABAMENTO NÃOREFORÇADO. AF_06/2014</v>
          </cell>
          <cell r="C8198" t="str">
            <v>M2</v>
          </cell>
          <cell r="D8198">
            <v>123.16</v>
          </cell>
          <cell r="E8198">
            <v>84.02</v>
          </cell>
        </row>
        <row r="8199">
          <cell r="A8199" t="str">
            <v>87645</v>
          </cell>
          <cell r="B8199" t="str">
            <v>CONTRAPISO EM ARGAMASSA TRAÇO 1:4 (CIMENTO E AREIA), PREPARO MECÂNICOCOM BETONEIRA 400 L, APLICADO EM ÁREAS SECAS MAIORES QUE 10M2 SOBRE LAJE, ADERIDO, ESPESSURA 2CM, ACABAMENTO REFORÇADO. AF_06/2014</v>
          </cell>
          <cell r="C8199" t="str">
            <v>M2</v>
          </cell>
          <cell r="D8199">
            <v>29.54</v>
          </cell>
          <cell r="E8199">
            <v>20.149999999999999</v>
          </cell>
        </row>
        <row r="8200">
          <cell r="A8200" t="str">
            <v>87646</v>
          </cell>
          <cell r="B8200" t="str">
            <v>CONTRAPISO EM ARGAMASSA TRAÇO 1:4 (CIMENTO E AREIA), PREPARO MECÂNICOCOM MISTURADOR 300 KG, APLICADO EM ÁREAS SECAS MAIORES QUE 10M2 SOBRELAJE, ADERIDO, ESPESSURA 2CM, ACABAMENTO REFORÇADO. AF_06/2014</v>
          </cell>
          <cell r="C8200" t="str">
            <v>M2</v>
          </cell>
          <cell r="D8200">
            <v>29.37</v>
          </cell>
          <cell r="E8200">
            <v>20.04</v>
          </cell>
        </row>
        <row r="8201">
          <cell r="A8201" t="str">
            <v>87647</v>
          </cell>
          <cell r="B8201" t="str">
            <v>CONTRAPISO EM ARGAMASSA TRAÇO 1:4 (CIMENTO E AREIA), PREPARO MANUAL, APLICADO EM ÁREAS SECAS MAIORES QUE 10M2 SOBRE LAJE, ADERIDO, ESPESSURA2CM, ACABAMENTO REFORÇADO. AF_06/2014</v>
          </cell>
          <cell r="C8201" t="str">
            <v>M2</v>
          </cell>
          <cell r="D8201">
            <v>32.06</v>
          </cell>
          <cell r="E8201">
            <v>21.87</v>
          </cell>
        </row>
        <row r="8202">
          <cell r="A8202" t="str">
            <v>87648</v>
          </cell>
          <cell r="B8202" t="str">
            <v>CONTRAPISO EM ARGAMASSA PRONTA, PREPARO MECÂNICO COM MISTURADOR 300 KG, APLICADO EM ÁREAS SECAS MAIORES QUE 10M2 SOBRE LAJE, ADERIDO, ESPESSURA 2CM, ACABAMENTO REFORÇADO. AF_06/2014</v>
          </cell>
          <cell r="C8202" t="str">
            <v>M2</v>
          </cell>
          <cell r="D8202">
            <v>71.14</v>
          </cell>
          <cell r="E8202">
            <v>48.53</v>
          </cell>
        </row>
        <row r="8203">
          <cell r="A8203" t="str">
            <v>87649</v>
          </cell>
          <cell r="B8203" t="str">
            <v>CONTRAPISO EM ARGAMASSA PRONTA, PREPARO MANUAL, APLICADO EM ÁREAS SECAS MAIORES QUE 10M2 SOBRE LAJE, ADERIDO, ESPESSURA 2CM, ACABAMENTO REFORÇADO. AF_06/2014</v>
          </cell>
          <cell r="C8203" t="str">
            <v>M2</v>
          </cell>
          <cell r="D8203">
            <v>76.31</v>
          </cell>
          <cell r="E8203">
            <v>52.06</v>
          </cell>
        </row>
        <row r="8204">
          <cell r="A8204" t="str">
            <v>87650</v>
          </cell>
          <cell r="B8204" t="str">
            <v>CONTRAPISO EM ARGAMASSA TRAÇO 1:4 (CIMENTO E AREIA), PREPARO MECÂNICOCOM BETONEIRA 400 L, APLICADO EM ÁREAS SECAS MAIORES QUE 10M2 SOBRE LAJE, ADERIDO, ESPESSURA 2CM, ACABAMENTO NÃO REFORÇADO. AF_06/2014</v>
          </cell>
          <cell r="C8204" t="str">
            <v>M2</v>
          </cell>
          <cell r="D8204">
            <v>28.39</v>
          </cell>
          <cell r="E8204">
            <v>19.37</v>
          </cell>
        </row>
        <row r="8205">
          <cell r="A8205" t="str">
            <v>87651</v>
          </cell>
          <cell r="B8205" t="str">
            <v>CONTRAPISO EM ARGAMASSA TRAÇO 1:4 (CIMENTO E AREIA), PREPARO MECÂNICO</v>
          </cell>
          <cell r="C8205" t="str">
            <v>M2</v>
          </cell>
          <cell r="D8205">
            <v>28.23</v>
          </cell>
          <cell r="E8205">
            <v>19.260000000000002</v>
          </cell>
        </row>
        <row r="8206">
          <cell r="A8206" t="str">
            <v>87652</v>
          </cell>
          <cell r="B8206" t="str">
            <v>CONTRAPISO EM ARGAMASSA TRAÇO 1:4 (CIMENTO E AREIA), PREPARO MANUAL, APLICADO EM ÁREAS SECAS MAIORES QUE 10M2 SOBRE LAJE, ADERIDO, ESPESSURA2CM, ACABAMENTO NÃO REFORÇADO. AF_06/2014</v>
          </cell>
          <cell r="C8206" t="str">
            <v>M2</v>
          </cell>
          <cell r="D8206">
            <v>30.93</v>
          </cell>
          <cell r="E8206">
            <v>21.1</v>
          </cell>
        </row>
        <row r="8207">
          <cell r="A8207" t="str">
            <v>87653</v>
          </cell>
          <cell r="B8207" t="str">
            <v>CONTRAPISO EM ARGAMASSA PRONTA, PREPARO MECÂNICO COM MISTURADOR 300 KG, APLICADO EM ÁREAS SECAS MAIORES QUE 10M2 SOBRE LAJE, ADERIDO, ESPESSURA 2CM, ACABAMENTO NÃO REFORÇADO. AF_06/2014</v>
          </cell>
          <cell r="C8207" t="str">
            <v>M2</v>
          </cell>
          <cell r="D8207">
            <v>69.989999999999995</v>
          </cell>
          <cell r="E8207">
            <v>47.75</v>
          </cell>
        </row>
        <row r="8208">
          <cell r="A8208" t="str">
            <v>87654</v>
          </cell>
          <cell r="B8208" t="str">
            <v>CONTRAPISO EM ARGAMASSA PRONTA, PREPARO MANUAL, APLICADO EM ÁREAS SECAS MAIORES QUE 10M2 SOBRE LAJE, ADERIDO, ESPESSURA 2CM, ACABAMENTO NÃOREFORÇADO. AF_06/2014</v>
          </cell>
          <cell r="C8208" t="str">
            <v>M2</v>
          </cell>
          <cell r="D8208">
            <v>75.17</v>
          </cell>
          <cell r="E8208">
            <v>51.28</v>
          </cell>
        </row>
        <row r="8209">
          <cell r="A8209" t="str">
            <v>87655</v>
          </cell>
          <cell r="B8209" t="str">
            <v>CONTRAPISO EM ARGAMASSA TRAÇO 1:4 (CIMENTO E AREIA), PREPARO MECÂNICOCOM BETONEIRA 400 L, APLICADO EM ÁREAS SECAS MAIORES QUE 10M2 SOBRE LAJE, ADERIDO, ESPESSURA 3CM, ACABAMENTO REFORÇADO. AF_06/2014</v>
          </cell>
          <cell r="C8209" t="str">
            <v>M2</v>
          </cell>
          <cell r="D8209">
            <v>36.69</v>
          </cell>
          <cell r="E8209">
            <v>25.03</v>
          </cell>
        </row>
        <row r="8210">
          <cell r="A8210" t="str">
            <v>87656</v>
          </cell>
          <cell r="B8210" t="str">
            <v>CONTRAPISO EM ARGAMASSA TRAÇO 1:4 (CIMENTO E AREIA), PREPARO MECÂNICOCOM MISTURADOR 300 KG, APLICADO EM ÁREAS SECAS MAIORES QUE 10M2 SOBRELAJE, ADERIDO, ESPESSURA 3CM, ACABAMENTO REFORÇADO. AF_06/2014</v>
          </cell>
          <cell r="C8210" t="str">
            <v>M2</v>
          </cell>
          <cell r="D8210">
            <v>36.47</v>
          </cell>
          <cell r="E8210">
            <v>24.88</v>
          </cell>
        </row>
        <row r="8211">
          <cell r="A8211" t="str">
            <v>87657</v>
          </cell>
          <cell r="B8211" t="str">
            <v>CONTRAPISO EM ARGAMASSA TRAÇO 1:4 (CIMENTO E AREIA), PREPARO MANUAL, APLICADO EM ÁREAS SECAS MAIORES QUE 10M2 SOBRE LAJE, ADERIDO, ESPESSURA3CM, ACABAMENTO REFORÇADO. AF_06/2014</v>
          </cell>
          <cell r="C8211" t="str">
            <v>M2</v>
          </cell>
          <cell r="D8211">
            <v>40.21</v>
          </cell>
          <cell r="E8211">
            <v>27.43</v>
          </cell>
        </row>
        <row r="8212">
          <cell r="A8212" t="str">
            <v>87658</v>
          </cell>
          <cell r="B8212" t="str">
            <v>CONTRAPISO EM ARGAMASSA PRONTA, PREPARO MECÂNICO COM MISTURADOR 300 KG, APLICADO EM ÁREAS SECAS MAIORES QUE 10M2 SOBRE LAJE, ADERIDO, ESPESSURA 3CM, ACABAMENTO REFORÇADO. AF_06/2014</v>
          </cell>
          <cell r="C8212" t="str">
            <v>M2</v>
          </cell>
          <cell r="D8212">
            <v>94.51</v>
          </cell>
          <cell r="E8212">
            <v>64.48</v>
          </cell>
        </row>
        <row r="8213">
          <cell r="A8213" t="str">
            <v>87659</v>
          </cell>
          <cell r="B8213" t="str">
            <v>CONTRAPISO EM ARGAMASSA PRONTA, PREPARO MANUAL, APLICADO EM ÁREAS SECAS MAIORES QUE 10M2 SOBRE LAJE, ADERIDO, ESPESSURA 3CM, ACABAMENTO REFORÇADO. AF_06/2014</v>
          </cell>
          <cell r="C8213" t="str">
            <v>M2</v>
          </cell>
          <cell r="D8213">
            <v>101.73</v>
          </cell>
          <cell r="E8213">
            <v>69.400000000000006</v>
          </cell>
        </row>
        <row r="8214">
          <cell r="A8214" t="str">
            <v>87660</v>
          </cell>
          <cell r="B8214" t="str">
            <v>CONTRAPISO EM ARGAMASSA TRAÇO 1:4 (CIMENTO E AREIA), PREPARO MECÂNICOCOM BETONEIRA 400 L, APLICADO EM ÁREAS SECAS MAIORES QUE 10M2 SOBRE LA</v>
          </cell>
          <cell r="C8214" t="str">
            <v>M2</v>
          </cell>
          <cell r="D8214">
            <v>35.549999999999997</v>
          </cell>
          <cell r="E8214">
            <v>24.25</v>
          </cell>
        </row>
        <row r="8215">
          <cell r="A8215" t="str">
            <v>87661</v>
          </cell>
          <cell r="B8215" t="str">
            <v>CONTRAPISO EM ARGAMASSA TRAÇO 1:4 (CIMENTO E AREIA), PREPARO MECÂNICOCOM MISTURADOR 300 KG, APLICADO EM ÁREAS SECAS MAIORES QUE 10M2 SOBRELAJE, ADERIDO, ESPESSURA 3CM, ACABAMENTO NÃO REFORÇADO. AF_06/2014</v>
          </cell>
          <cell r="C8215" t="str">
            <v>M2</v>
          </cell>
          <cell r="D8215">
            <v>35.33</v>
          </cell>
          <cell r="E8215">
            <v>24.1</v>
          </cell>
        </row>
        <row r="8216">
          <cell r="A8216" t="str">
            <v>87662</v>
          </cell>
          <cell r="B8216" t="str">
            <v>CONTRAPISO EM ARGAMASSA TRAÇO 1:4 (CIMENTO E AREIA), PREPARO MANUAL, APLICADO EM ÁREAS SECAS MAIORES QUE 10M2 SOBRE LAJE, ADERIDO, ESPESSURA3CM, ACABAMENTO NÃO REFORÇADO. AF_06/2014</v>
          </cell>
          <cell r="C8216" t="str">
            <v>M2</v>
          </cell>
          <cell r="D8216">
            <v>39.06</v>
          </cell>
          <cell r="E8216">
            <v>26.65</v>
          </cell>
        </row>
        <row r="8217">
          <cell r="A8217" t="str">
            <v>87663</v>
          </cell>
          <cell r="B8217" t="str">
            <v>CONTRAPISO EM ARGAMASSA PRONTA, PREPARO MECÂNICO COM MISTURADOR 300 KG, APLICADO EM ÁREAS SECAS MAIORES QUE 10M2 SOBRE LAJE, ADERIDO, ESPESSURA 3CM, ACABAMENTO NÃO REFORÇADO. AF_06/2014</v>
          </cell>
          <cell r="C8217" t="str">
            <v>M2</v>
          </cell>
          <cell r="D8217">
            <v>93.39</v>
          </cell>
          <cell r="E8217">
            <v>63.71</v>
          </cell>
        </row>
        <row r="8218">
          <cell r="A8218" t="str">
            <v>87664</v>
          </cell>
          <cell r="B8218" t="str">
            <v>CONTRAPISO EM ARGAMASSA PRONTA, PREPARO MANUAL, APLICADO EM ÁREAS SECAS MAIORES QUE 10M2 SOBRE LAJE, ADERIDO, ESPESSURA 3CM, ACABAMENTO NÃOREFORÇADO. AF_06/2014</v>
          </cell>
          <cell r="C8218" t="str">
            <v>M2</v>
          </cell>
          <cell r="D8218">
            <v>100.58</v>
          </cell>
          <cell r="E8218">
            <v>68.62</v>
          </cell>
        </row>
        <row r="8219">
          <cell r="A8219" t="str">
            <v>87665</v>
          </cell>
          <cell r="B8219" t="str">
            <v>CONTRAPISO EM ARGAMASSA TRAÇO 1:4 (CIMENTO E AREIA), PREPARO MECÂNICOCOM BETONEIRA 400 L, APLICADO EM ÁREAS SECAS MAIORES QUE 10M2 SOBRE LAJE, ADERIDO, ESPESSURA 4CM, ACABAMENTO REFORÇADO. AF_06/2014</v>
          </cell>
          <cell r="C8219" t="str">
            <v>M2</v>
          </cell>
          <cell r="D8219">
            <v>42.24</v>
          </cell>
          <cell r="E8219">
            <v>28.82</v>
          </cell>
        </row>
        <row r="8220">
          <cell r="A8220" t="str">
            <v>87666</v>
          </cell>
          <cell r="B8220" t="str">
            <v>CONTRAPISO EM ARGAMASSA TRAÇO 1:4 (CIMENTO E AREIA), PREPARO MECÂNICOCOM MISTURADOR 300 KG, APLICADO EM ÁREAS SECAS MAIORES QUE 10M2 SOBRELAJE, ADERIDO, ESPESSURA 4CM, ACABAMENTO REFORÇADO. AF_06/2014</v>
          </cell>
          <cell r="C8220" t="str">
            <v>M2</v>
          </cell>
          <cell r="D8220">
            <v>42.42</v>
          </cell>
          <cell r="E8220">
            <v>28.94</v>
          </cell>
        </row>
        <row r="8221">
          <cell r="A8221" t="str">
            <v>87667</v>
          </cell>
          <cell r="B8221" t="str">
            <v>CONTRAPISO EM ARGAMASSA TRAÇO 1:4 (CIMENTO E AREIA), PREPARO MANUAL, APLICADO EM ÁREAS SECAS MAIORES QUE 10M2 SOBRE LAJE, ADERIDO, ESPESSURA4CM, ACABAMENTO REFORÇADO. AF_06/2014</v>
          </cell>
          <cell r="C8221" t="str">
            <v>M2</v>
          </cell>
          <cell r="D8221">
            <v>47.02</v>
          </cell>
          <cell r="E8221">
            <v>32.08</v>
          </cell>
        </row>
        <row r="8222">
          <cell r="A8222" t="str">
            <v>87668</v>
          </cell>
          <cell r="B8222" t="str">
            <v>CONTRAPISO EM ARGAMASSA PRONTA, PREPARO MECÂNICO COM MISTURADOR 300 KG, APLICADO EM ÁREAS SECAS MAIORES QUE 10M2 SOBRE LAJE, ADERIDO, ESPESSURA 4CM, ACABAMENTO REFORÇADO. AF_06/2014</v>
          </cell>
          <cell r="C8222" t="str">
            <v>M2</v>
          </cell>
          <cell r="D8222">
            <v>113.8</v>
          </cell>
          <cell r="E8222">
            <v>77.64</v>
          </cell>
        </row>
        <row r="8223">
          <cell r="A8223" t="str">
            <v>87669</v>
          </cell>
          <cell r="B8223" t="str">
            <v>CONTRAPISO EM ARGAMASSA PRONTA, PREPARO MANUAL, APLICADO EM ÁREAS SECAS MAIORES QUE 10M2 SOBRE LAJE, ADERIDO, ESPESSURA 4CM, ACABAMENTO REFORÇADO. AF_06/2014</v>
          </cell>
          <cell r="C8223" t="str">
            <v>M2</v>
          </cell>
          <cell r="D8223">
            <v>122.66</v>
          </cell>
          <cell r="E8223">
            <v>83.68</v>
          </cell>
        </row>
        <row r="8224">
          <cell r="A8224" t="str">
            <v>87670</v>
          </cell>
          <cell r="B8224" t="str">
            <v>CONTRAPISO EM ARGAMASSA TRAÇO 1:4 (CIMENTO E AREIA), PREPARO MECÂNICOCOM BETONEIRA 400 L, APLICADO EM ÁREAS SECAS MAIORES QUE 10M2 SOBRE LAJE, ADERIDO, ESPESSURA 4CM, ACABAMENTO NÃO REFORÇADO. AF_06/2014</v>
          </cell>
          <cell r="C8224" t="str">
            <v>M2</v>
          </cell>
          <cell r="D8224">
            <v>41.54</v>
          </cell>
          <cell r="E8224">
            <v>28.34</v>
          </cell>
        </row>
        <row r="8225">
          <cell r="A8225" t="str">
            <v>87671</v>
          </cell>
          <cell r="B8225" t="str">
            <v>CONTRAPISO EM ARGAMASSA TRAÇO 1:4 (CIMENTO E AREIA), PREPARO MECÂNICOCOM MISTURADOR 300 KG, APLICADO EM ÁREAS SECAS MAIORES QUE 10M2 SOBRELAJE, ADERIDO, ESPESSURA 4CM, ACABAMENTO NÃO REFORÇADO. AF_06/2014</v>
          </cell>
          <cell r="C8225" t="str">
            <v>M2</v>
          </cell>
          <cell r="D8225">
            <v>41.29</v>
          </cell>
          <cell r="E8225">
            <v>28.17</v>
          </cell>
        </row>
        <row r="8226">
          <cell r="A8226" t="str">
            <v>87672</v>
          </cell>
          <cell r="B8226" t="str">
            <v>CONTRAPISO EM ARGAMASSA TRAÇO 1:4 (CIMENTO E AREIA), PREPARO MANUAL, APLICADO EM ÁREAS SECAS MAIORES QUE 10M2 SOBRE LAJE, ADERIDO, ESPESSURA4CM, ACABAMENTO NÃO REFORÇADO. AF_06/2014</v>
          </cell>
          <cell r="C8226" t="str">
            <v>M2</v>
          </cell>
          <cell r="D8226">
            <v>45.88</v>
          </cell>
          <cell r="E8226">
            <v>31.3</v>
          </cell>
        </row>
        <row r="8227">
          <cell r="A8227" t="str">
            <v>87673</v>
          </cell>
          <cell r="B8227" t="str">
            <v>CONTRAPISO EM ARGAMASSA PRONTA, PREPARO MECÂNICO COM MISTURADOR 300 KG, APLICADO EM ÁREAS SECAS MAIORES QUE 10M2 SOBRE LAJE, ADERIDO, ESPESSURA 4CM, ACABAMENTO NÃO REFORÇADO. AF_06/2014</v>
          </cell>
          <cell r="C8227" t="str">
            <v>M2</v>
          </cell>
          <cell r="D8227">
            <v>112.66</v>
          </cell>
          <cell r="E8227">
            <v>76.86</v>
          </cell>
        </row>
        <row r="8228">
          <cell r="A8228" t="str">
            <v>87674</v>
          </cell>
          <cell r="B8228" t="str">
            <v>CONTRAPISO EM ARGAMASSA PRONTA, PREPARO MANUAL, APLICADO EM ÁREAS SECAS MAIORES QUE 10M2 SOBRE LAJE, ADERIDO, ESPESSURA 4CM, ACABAMENTO NÃOREFORÇADO. AF_06/2014</v>
          </cell>
          <cell r="C8228" t="str">
            <v>M2</v>
          </cell>
          <cell r="D8228">
            <v>121.53</v>
          </cell>
          <cell r="E8228">
            <v>82.91</v>
          </cell>
        </row>
        <row r="8229">
          <cell r="A8229" t="str">
            <v>87675</v>
          </cell>
          <cell r="B8229" t="str">
            <v>CONTRAPISO EM ARGAMASSA TRAÇO 1:4 (CIMENTO E AREIA), PREPARO MECÂNICOCOM BETONEIRA 400 L, APLICADO EM ÁREAS SECAS MENORES QUE 10M2 SOBRE LAJE, NÃO ADERIDO, ESPESSURA 4CM, ACABAMENTO REFORÇADO. AF_06/2014</v>
          </cell>
          <cell r="C8229" t="str">
            <v>M2</v>
          </cell>
          <cell r="D8229">
            <v>36.81</v>
          </cell>
          <cell r="E8229">
            <v>25.11</v>
          </cell>
        </row>
        <row r="8230">
          <cell r="A8230" t="str">
            <v>87676</v>
          </cell>
          <cell r="B8230" t="str">
            <v>CONTRAPISO EM ARGAMASSA TRAÇO 1:4 (CIMENTO E AREIA), PREPARO MECÂNICOCOM MISTURADOR 300 KG, APLICADO EM ÁREAS SECAS MENORES QUE 10M2 SOBRELAJE, NÃO ADERIDO, ESPESSURA 4CM, ACABAMENTO REFORÇADO. AF_06/2014</v>
          </cell>
          <cell r="C8230" t="str">
            <v>M2</v>
          </cell>
          <cell r="D8230">
            <v>36.54</v>
          </cell>
          <cell r="E8230">
            <v>24.93</v>
          </cell>
        </row>
        <row r="8231">
          <cell r="A8231" t="str">
            <v>87677</v>
          </cell>
          <cell r="B8231" t="str">
            <v>CONTRAPISO EM ARGAMASSA TRAÇO 1:4 (CIMENTO E AREIA), PREPARO MANUAL, APLICADO EM ÁREAS SECAS MENORES QUE 10M2 SOBRE LAJE, NÃO ADERIDO, ESPESSURA 4CM, ACABAMENTO REFORÇADO. AF_06/2014</v>
          </cell>
          <cell r="C8231" t="str">
            <v>M2</v>
          </cell>
          <cell r="D8231">
            <v>41.13</v>
          </cell>
          <cell r="E8231">
            <v>28.06</v>
          </cell>
        </row>
        <row r="8232">
          <cell r="A8232" t="str">
            <v>87678</v>
          </cell>
          <cell r="B8232" t="str">
            <v>CONTRAPISO EM ARGAMASSA PRONTA, PREPARO MECÂNICO COM MISTURADOR 300 KG, APLICADO EM ÁREAS SECAS MENORES QUE 10M2 SOBRE LAJE, NÃO ADERIDO, ESPESSURA 4CM, ACABAMENTO REFORÇADO. AF_06/2014</v>
          </cell>
          <cell r="C8232" t="str">
            <v>M2</v>
          </cell>
          <cell r="D8232">
            <v>107.93</v>
          </cell>
          <cell r="E8232">
            <v>73.63</v>
          </cell>
        </row>
        <row r="8233">
          <cell r="A8233" t="str">
            <v>87679</v>
          </cell>
          <cell r="B8233" t="str">
            <v>CONTRAPISO EM ARGAMASSA PRONTA, PREPARO MANUAL, APLICADO EM ÁREAS SECA</v>
          </cell>
          <cell r="C8233" t="str">
            <v>M2</v>
          </cell>
          <cell r="D8233">
            <v>116.78</v>
          </cell>
          <cell r="E8233">
            <v>79.67</v>
          </cell>
        </row>
        <row r="8234">
          <cell r="A8234" t="str">
            <v>87680</v>
          </cell>
          <cell r="B8234" t="str">
            <v>CONTRAPISO EM ARGAMASSA TRAÇO 1:4 (CIMENTO E AREIA), PREPARO MECÂNICOCOM BETONEIRA 400 L, APLICADO EM ÁREAS SECAS MENORES QUE 10M2 SOBRE LAJE, NÃO ADERIDO, ESPESSURA 4CM, ACABAMENTO NÃO REFORÇADO. AF_06/2014</v>
          </cell>
          <cell r="C8234" t="str">
            <v>M2</v>
          </cell>
          <cell r="D8234">
            <v>35.659999999999997</v>
          </cell>
          <cell r="E8234">
            <v>24.33</v>
          </cell>
        </row>
        <row r="8235">
          <cell r="A8235" t="str">
            <v>87681</v>
          </cell>
          <cell r="B8235" t="str">
            <v>CONTRAPISO EM ARGAMASSA TRAÇO 1:4 (CIMENTO E AREIA), PREPARO MECÂNICOCOM MISTURADOR 300 KG, APLICADO EM ÁREAS SECAS MENORES QUE 10M2 SOBRELAJE, NÃO ADERIDO, ESPESSURA 4CM, ACABAMENTO NÃO REFORÇADO. AF_06/2014</v>
          </cell>
          <cell r="C8235" t="str">
            <v>M2</v>
          </cell>
          <cell r="D8235">
            <v>35.4</v>
          </cell>
          <cell r="E8235">
            <v>24.15</v>
          </cell>
        </row>
        <row r="8236">
          <cell r="A8236" t="str">
            <v>87682</v>
          </cell>
          <cell r="B8236" t="str">
            <v>CONTRAPISO EM ARGAMASSA TRAÇO 1:4 (CIMENTO E AREIA), PREPARO MANUAL, APLICADO EM ÁREAS SECAS MENORES QUE 10M2 SOBRE LAJE, NÃO ADERIDO, ESPESSURA 4CM, ACABAMENTO NÃO REFORÇADO. AF_06/2014</v>
          </cell>
          <cell r="C8236" t="str">
            <v>M2</v>
          </cell>
          <cell r="D8236">
            <v>39.99</v>
          </cell>
          <cell r="E8236">
            <v>27.28</v>
          </cell>
        </row>
        <row r="8237">
          <cell r="A8237" t="str">
            <v>87683</v>
          </cell>
          <cell r="B8237" t="str">
            <v>CONTRAPISO EM ARGAMASSA PRONTA, PREPARO MECÂNICO COM MISTURADOR 300 KG, APLICADO EM ÁREAS SECAS MENORES QUE 10M2 SOBRE LAJE, NÃO ADERIDO, ESPESSURA 4CM, ACABAMENTO NÃO REFORÇADO. AF_06/2014</v>
          </cell>
          <cell r="C8237" t="str">
            <v>M2</v>
          </cell>
          <cell r="D8237">
            <v>106.78</v>
          </cell>
          <cell r="E8237">
            <v>72.849999999999994</v>
          </cell>
        </row>
        <row r="8238">
          <cell r="A8238" t="str">
            <v>87684</v>
          </cell>
          <cell r="B8238" t="str">
            <v>CONTRAPISO EM ARGAMASSA PRONTA, PREPARO MANUAL, APLICADO EM ÁREAS SECAS MENORES QUE 10M2 SOBRE LAJE, NÃO ADERIDO, ESPESSURA 4CM, ACABAMENTONÃO REFORÇADO. AF_06/2014</v>
          </cell>
          <cell r="C8238" t="str">
            <v>M2</v>
          </cell>
          <cell r="D8238">
            <v>115.64</v>
          </cell>
          <cell r="E8238">
            <v>78.89</v>
          </cell>
        </row>
        <row r="8239">
          <cell r="A8239" t="str">
            <v>87685</v>
          </cell>
          <cell r="B8239" t="str">
            <v>CONTRAPISO EM ARGAMASSA TRAÇO 1:4 (CIMENTO E AREIA), PREPARO MECÂNICOCOM BETONEIRA 400 L, APLICADO EM ÁREAS SECAS MENORES QUE 10M2 SOBRE LAJE, NÃO ADERIDO, ESPESSURA 5CM, ACABAMENTO REFORÇADO. AF_06/2014</v>
          </cell>
          <cell r="C8239" t="str">
            <v>M2</v>
          </cell>
          <cell r="D8239">
            <v>42.46</v>
          </cell>
          <cell r="E8239">
            <v>28.97</v>
          </cell>
        </row>
        <row r="8240">
          <cell r="A8240" t="str">
            <v>87686</v>
          </cell>
          <cell r="B8240" t="str">
            <v>CONTRAPISO EM ARGAMASSA TRAÇO 1:4 (CIMENTO E AREIA), PREPARO MECÂNICOCOM MISTURADOR 300 KG, APLICADO EM ÁREAS SECAS MENORES QUE 10M2 SOBRELAJE, NÃO ADERIDO, ESPESSURA 5CM, ACABAMENTO REFORÇADO. AF_06/2014</v>
          </cell>
          <cell r="C8240" t="str">
            <v>M2</v>
          </cell>
          <cell r="D8240">
            <v>42.17</v>
          </cell>
          <cell r="E8240">
            <v>28.77</v>
          </cell>
        </row>
        <row r="8241">
          <cell r="A8241" t="str">
            <v>87687</v>
          </cell>
          <cell r="B8241" t="str">
            <v>CONTRAPISO EM ARGAMASSA TRAÇO 1:4 (CIMENTO E AREIA), PREPARO MANUAL, APLICADO EM ÁREAS SECAS MENORES QUE 10M2 SOBRE LAJE, NÃO ADERIDO, ESPESSURA 5CM, ACABAMENTO REFORÇADO. AF_06/2014</v>
          </cell>
          <cell r="C8241" t="str">
            <v>M2</v>
          </cell>
          <cell r="D8241">
            <v>47.43</v>
          </cell>
          <cell r="E8241">
            <v>32.36</v>
          </cell>
        </row>
        <row r="8242">
          <cell r="A8242" t="str">
            <v>87688</v>
          </cell>
          <cell r="B8242" t="str">
            <v>CONTRAPISO EM ARGAMASSA PRONTA, PREPARO MECÂNICO COM MISTURADOR 300 KG, APLICADO EM ÁREAS SECAS MENORES QUE 10M2 SOBRE LAJE, NÃO ADERIDO, ES</v>
          </cell>
          <cell r="C8242" t="str">
            <v>M2</v>
          </cell>
          <cell r="D8242">
            <v>123.92</v>
          </cell>
          <cell r="E8242">
            <v>84.54</v>
          </cell>
        </row>
        <row r="8243">
          <cell r="A8243" t="str">
            <v>87689</v>
          </cell>
          <cell r="B8243" t="str">
            <v>CONTRAPISO EM ARGAMASSA PRONTA, PREPARO MANUAL, APLICADO EM ÁREAS SECAS MENORES QUE 10M2 SOBRE LAJE, NÃO ADERIDO, ESPESSURA 5CM, ACABAMENTOREFORÇADO. AF_06/2014</v>
          </cell>
          <cell r="C8243" t="str">
            <v>M2</v>
          </cell>
          <cell r="D8243">
            <v>134.06</v>
          </cell>
          <cell r="E8243">
            <v>91.46</v>
          </cell>
        </row>
        <row r="8244">
          <cell r="A8244" t="str">
            <v>87690</v>
          </cell>
          <cell r="B8244" t="str">
            <v>CONTRAPISO EM ARGAMASSA TRAÇO 1:4 (CIMENTO E AREIA), PREPARO MECÂNICOCOM BETONEIRA 400 L, APLICADO EM ÁREAS SECAS MENORES QUE 10M2 SOBRE LAJE, NÃO ADERIDO, ESPESSURA 5CM, ACABAMENTO NÃO REFORÇADO. AF_06/2014</v>
          </cell>
          <cell r="C8244" t="str">
            <v>M2</v>
          </cell>
          <cell r="D8244">
            <v>41.34</v>
          </cell>
          <cell r="E8244">
            <v>28.2</v>
          </cell>
        </row>
        <row r="8245">
          <cell r="A8245" t="str">
            <v>87691</v>
          </cell>
          <cell r="B8245" t="str">
            <v>CONTRAPISO EM ARGAMASSA TRAÇO 1:4 (CIMENTO E AREIA), PREPARO MECÂNICOCOM MISTURADOR 300 KG, APLICADO EM ÁREAS SECAS MENORES QUE 10M2 SOBRELAJE, NÃO ADERIDO, ESPESSURA 5CM, ACABAMENTO NÃO REFORÇADO. AF_06/2014</v>
          </cell>
          <cell r="C8245" t="str">
            <v>M2</v>
          </cell>
          <cell r="D8245">
            <v>41.03</v>
          </cell>
          <cell r="E8245">
            <v>27.99</v>
          </cell>
        </row>
        <row r="8246">
          <cell r="A8246" t="str">
            <v>87692</v>
          </cell>
          <cell r="B8246" t="str">
            <v>CONTRAPISO EM ARGAMASSA TRAÇO 1:4 (CIMENTO E AREIA), PREPARO MANUAL, APLICADO EM ÁREAS SECAS MENORES QUE 10M2 SOBRE LAJE, NÃO ADERIDO, ESPESSURA 5CM, ACABAMENTO NÃO REFORÇADO. AF_06/2014</v>
          </cell>
          <cell r="C8246" t="str">
            <v>M2</v>
          </cell>
          <cell r="D8246">
            <v>46.29</v>
          </cell>
          <cell r="E8246">
            <v>31.58</v>
          </cell>
        </row>
        <row r="8247">
          <cell r="A8247" t="str">
            <v>87693</v>
          </cell>
          <cell r="B8247" t="str">
            <v>CONTRAPISO EM ARGAMASSA PRONTA, PREPARO MECÂNICO COM MISTURADOR 300 KG, APLICADO EM ÁREAS SECAS MENORES QUE 10M2 SOBRE LAJE, NÃO ADERIDO, ESPESSURA 5CM, ACABAMENTO NÃO REFORÇADO. AF_06/2014</v>
          </cell>
          <cell r="C8247" t="str">
            <v>M2</v>
          </cell>
          <cell r="D8247">
            <v>122.78</v>
          </cell>
          <cell r="E8247">
            <v>83.76</v>
          </cell>
        </row>
        <row r="8248">
          <cell r="A8248" t="str">
            <v>87694</v>
          </cell>
          <cell r="B8248" t="str">
            <v>CONTRAPISO EM ARGAMASSA PRONTA, PREPARO MANUAL, APLICADO EM ÁREAS SECAS MENORES QUE 10M2 SOBRE LAJE, NÃO ADERIDO, ESPESSURA 5CM, ACABAMENTONÃO REFORÇADO. AF_06/2014</v>
          </cell>
          <cell r="C8248" t="str">
            <v>M2</v>
          </cell>
          <cell r="D8248">
            <v>132.91999999999999</v>
          </cell>
          <cell r="E8248">
            <v>90.68</v>
          </cell>
        </row>
        <row r="8249">
          <cell r="A8249" t="str">
            <v>87695</v>
          </cell>
          <cell r="B8249" t="str">
            <v>CONTRAPISO EM ARGAMASSA TRAÇO 1:4 (CIMENTO E AREIA), PREPARO MECÂNICOCOM BETONEIRA 400 L, APLICADO EM ÁREAS SECAS MENORES QUE 10M2 SOBRE LAJE, NÃO ADERIDO, ESPESSURA 6CM, ACABAMENTO REFORÇADO. AF_06/2014</v>
          </cell>
          <cell r="C8249" t="str">
            <v>M2</v>
          </cell>
          <cell r="D8249">
            <v>45.57</v>
          </cell>
          <cell r="E8249">
            <v>31.09</v>
          </cell>
        </row>
        <row r="8250">
          <cell r="A8250" t="str">
            <v>87696</v>
          </cell>
          <cell r="B8250" t="str">
            <v>CONTRAPISO EM ARGAMASSA TRAÇO 1:4 (CIMENTO E AREIA), PREPARO MECÂNICOCOM MISTURADOR 300 KG, APLICADO EM ÁREAS SECAS MENORES QUE 10M2 SOBRELAJE, NÃO ADERIDO, ESPESSURA 6CM, ACABAMENTO REFORÇADO. AF_06/2014</v>
          </cell>
          <cell r="C8250" t="str">
            <v>M2</v>
          </cell>
          <cell r="D8250">
            <v>45.25</v>
          </cell>
          <cell r="E8250">
            <v>30.87</v>
          </cell>
        </row>
        <row r="8251">
          <cell r="A8251" t="str">
            <v>87697</v>
          </cell>
          <cell r="B8251" t="str">
            <v>CONTRAPISO EM ARGAMASSA TRAÇO 1:4 (CIMENTO E AREIA), PREPARO MANUAL, APLICADO EM ÁREAS SECAS MENORES QUE 10M2 SOBRE LAJE, NÃO ADERIDO, ESPESSURA 6CM, ACABAMENTO REFORÇADO. AF_06/2014</v>
          </cell>
          <cell r="C8251" t="str">
            <v>M2</v>
          </cell>
          <cell r="D8251">
            <v>50.97</v>
          </cell>
          <cell r="E8251">
            <v>34.770000000000003</v>
          </cell>
        </row>
        <row r="8252">
          <cell r="A8252" t="str">
            <v>87698</v>
          </cell>
          <cell r="B8252" t="str">
            <v>CONTRAPISO EM ARGAMASSA PRONTA, PREPARO MECÂNICO COM MISTURADOR 300 KG, APLICADO EM ÁREAS SECAS MENORES QUE 10M2 SOBRE LAJE, NÃO ADERIDO, ESPESSURA 6CM, ACABAMENTO REFORÇADO. AF_06/2014</v>
          </cell>
          <cell r="C8252" t="str">
            <v>M2</v>
          </cell>
          <cell r="D8252">
            <v>134.27000000000001</v>
          </cell>
          <cell r="E8252">
            <v>91.6</v>
          </cell>
        </row>
        <row r="8253">
          <cell r="A8253" t="str">
            <v>87699</v>
          </cell>
          <cell r="B8253" t="str">
            <v>CONTRAPISO EM ARGAMASSA PRONTA, PREPARO MANUAL, APLICADO EM ÁREAS SECAS MENORES QUE 10M2 SOBRE LAJE, NÃO ADERIDO, ESPESSURA 6CM, ACABAMENTOREFORÇADO. AF_06/2014</v>
          </cell>
          <cell r="C8253" t="str">
            <v>M2</v>
          </cell>
          <cell r="D8253">
            <v>145.32</v>
          </cell>
          <cell r="E8253">
            <v>99.14</v>
          </cell>
        </row>
        <row r="8254">
          <cell r="A8254" t="str">
            <v>87700</v>
          </cell>
          <cell r="B8254" t="str">
            <v>CONTRAPISO EM ARGAMASSA TRAÇO 1:4 (CIMENTO E AREIA), PREPARO MECÂNICOCOM BETONEIRA 400 L, APLICADO EM ÁREAS SECAS MENORES QUE 10M2 SOBRE LAJE, NÃO ADERIDO, ESPESSURA 6CM, ACABAMENTO NÃO REFORÇADO. AF_06/2014</v>
          </cell>
          <cell r="C8254" t="str">
            <v>M2</v>
          </cell>
          <cell r="D8254">
            <v>44.71</v>
          </cell>
          <cell r="E8254">
            <v>30.5</v>
          </cell>
        </row>
        <row r="8255">
          <cell r="A8255" t="str">
            <v>87701</v>
          </cell>
          <cell r="B8255" t="str">
            <v>CONTRAPISO EM ARGAMASSA TRAÇO 1:4 (CIMENTO E AREIA), PREPARO MECÂNICOCOM MISTURADOR 300 KG, APLICADO EM ÁREAS SECAS MENORES QUE 10M2 SOBRELAJE, NÃO ADERIDO, ESPESSURA 6CM, ACABAMENTO NÃO REFORÇADO. AF_06/2014</v>
          </cell>
          <cell r="C8255" t="str">
            <v>M2</v>
          </cell>
          <cell r="D8255">
            <v>44.37</v>
          </cell>
          <cell r="E8255">
            <v>30.27</v>
          </cell>
        </row>
        <row r="8256">
          <cell r="A8256" t="str">
            <v>87702</v>
          </cell>
          <cell r="B8256" t="str">
            <v>CONTRAPISO EM ARGAMASSA TRAÇO 1:4 (CIMENTO E AREIA), PREPARO MANUAL, APLICADO EM ÁREAS SECAS MENORES QUE 10M2 SOBRE LAJE, NÃO ADERIDO, ESPESSURA 6CM, ACABAMENTO NÃO REFORÇADO. AF_06/2014</v>
          </cell>
          <cell r="C8256" t="str">
            <v>M2</v>
          </cell>
          <cell r="D8256">
            <v>50.1</v>
          </cell>
          <cell r="E8256">
            <v>34.18</v>
          </cell>
        </row>
        <row r="8257">
          <cell r="A8257" t="str">
            <v>87703</v>
          </cell>
          <cell r="B8257" t="str">
            <v>CONTRAPISO EM ARGAMASSA PRONTA, PREPARO MECÂNICO COM MISTURADOR 300 KG, APLICADO EM ÁREAS SECAS MENORES QUE 10M2 SOBRE LAJE, NÃO ADERIDO, ESPESSURA 6CM, ACABAMENTO NÃO REFORÇADO. AF_06/2014</v>
          </cell>
          <cell r="C8257" t="str">
            <v>M2</v>
          </cell>
          <cell r="D8257">
            <v>133.4</v>
          </cell>
          <cell r="E8257">
            <v>91.01</v>
          </cell>
        </row>
        <row r="8258">
          <cell r="A8258" t="str">
            <v>87704</v>
          </cell>
          <cell r="B8258" t="str">
            <v>CONTRAPISO EM ARGAMASSA PRONTA, PREPARO MANUAL, APLICADO EM ÁREAS SECAS MENORES QUE 10M2 SOBRE LAJE, NÃO ADERIDO, ESPESSURA 6CM, ACABAMENTONÃO REFORÇADO. AF_06/2014</v>
          </cell>
          <cell r="C8258" t="str">
            <v>M2</v>
          </cell>
          <cell r="D8258">
            <v>144.44</v>
          </cell>
          <cell r="E8258">
            <v>98.54</v>
          </cell>
        </row>
        <row r="8259">
          <cell r="A8259" t="str">
            <v>87705</v>
          </cell>
          <cell r="B8259" t="str">
            <v>CONTRAPISO EM ARGAMASSA TRAÇO 1:4 (CIMENTO E AREIA), PREPARO MECÂNICOCOM BETONEIRA 400 L, APLICADO EM ÁREAS SECAS MAIORES QUE 10M2 SOBRE LAJE, NÃO ADERIDO, ESPESSURA 4CM, ACABAMENTO REFORÇADO. AF_06/2014</v>
          </cell>
          <cell r="C8259" t="str">
            <v>M2</v>
          </cell>
          <cell r="D8259">
            <v>35.71</v>
          </cell>
          <cell r="E8259">
            <v>24.36</v>
          </cell>
        </row>
        <row r="8260">
          <cell r="A8260" t="str">
            <v>87706</v>
          </cell>
          <cell r="B8260" t="str">
            <v>CONTRAPISO EM ARGAMASSA TRAÇO 1:4 (CIMENTO E AREIA), PREPARO MECÂNICOCOM MISTURADOR 300 KG, APLICADO EM ÁREAS SECAS MAIORES QUE 10M2 SOBRELAJE, NÃO ADERIDO, ESPESSURA 4CM, ACABAMENTO REFORÇADO. AF_06/2014</v>
          </cell>
          <cell r="C8260" t="str">
            <v>M2</v>
          </cell>
          <cell r="D8260">
            <v>35.44</v>
          </cell>
          <cell r="E8260">
            <v>24.18</v>
          </cell>
        </row>
        <row r="8261">
          <cell r="A8261" t="str">
            <v>87707</v>
          </cell>
          <cell r="B8261" t="str">
            <v>CONTRAPISO EM ARGAMASSA TRAÇO 1:4 (CIMENTO E AREIA), PREPARO MANUAL, A</v>
          </cell>
          <cell r="C8261" t="str">
            <v>M2</v>
          </cell>
          <cell r="D8261">
            <v>40.049999999999997</v>
          </cell>
          <cell r="E8261">
            <v>27.32</v>
          </cell>
        </row>
        <row r="8262">
          <cell r="A8262" t="str">
            <v>87708</v>
          </cell>
          <cell r="B8262" t="str">
            <v>CONTRAPISO EM ARGAMASSA PRONTA, PREPARO MECÂNICO COM MISTURADOR 300 KG, APLICADO EM ÁREAS SECAS MAIORES QUE 10M2 SOBRE LAJE, NÃO ADERIDO, ESPESSURA 4CM, ACABAMENTO REFORÇADO. AF_06/2014</v>
          </cell>
          <cell r="C8262" t="str">
            <v>M2</v>
          </cell>
          <cell r="D8262">
            <v>106.83</v>
          </cell>
          <cell r="E8262">
            <v>72.88</v>
          </cell>
        </row>
        <row r="8263">
          <cell r="A8263" t="str">
            <v>87709</v>
          </cell>
          <cell r="B8263" t="str">
            <v>CONTRAPISO EM ARGAMASSA PRONTA, PREPARO MANUAL, APLICADO EM ÁREAS SECAS MAIORES QUE 10M2 SOBRE LAJE, NÃO ADERIDO, ESPESSURA 4CM, ACABAMENTOREFORÇADO. AF_06/2014</v>
          </cell>
          <cell r="C8263" t="str">
            <v>M2</v>
          </cell>
          <cell r="D8263">
            <v>115.68</v>
          </cell>
          <cell r="E8263">
            <v>78.92</v>
          </cell>
        </row>
        <row r="8264">
          <cell r="A8264" t="str">
            <v>87710</v>
          </cell>
          <cell r="B8264" t="str">
            <v>CONTRAPISO EM ARGAMASSA TRAÇO 1:4 (CIMENTO E AREIA), PREPARO MECÂNICOCOM BETONEIRA 400 L, APLICADO EM ÁREAS SECAS MAIORES QUE 10M2 SOBRE LAJE, NÃO ADERIDO, ESPESSURA 4CM, ACABAMENTO NÃO REFORÇADO. AF_06/2014</v>
          </cell>
          <cell r="C8264" t="str">
            <v>M2</v>
          </cell>
          <cell r="D8264">
            <v>34.56</v>
          </cell>
          <cell r="E8264">
            <v>23.58</v>
          </cell>
        </row>
        <row r="8265">
          <cell r="A8265" t="str">
            <v>87711</v>
          </cell>
          <cell r="B8265" t="str">
            <v>CONTRAPISO EM ARGAMASSA TRAÇO 1:4 (CIMENTO E AREIA), PREPARO MECÂNICOCOM MISTURADOR 300 KG, APLICADO EM ÁREAS SECAS MAIORES QUE 10M2 SOBRELAJE, NÃO ADERIDO, ESPESSURA 4CM, ACABAMENTO NÃO REFORÇADO. AF_06/2014</v>
          </cell>
          <cell r="C8265" t="str">
            <v>M2</v>
          </cell>
          <cell r="D8265">
            <v>34.299999999999997</v>
          </cell>
          <cell r="E8265">
            <v>23.4</v>
          </cell>
        </row>
        <row r="8266">
          <cell r="A8266" t="str">
            <v>87712</v>
          </cell>
          <cell r="B8266" t="str">
            <v>CONTRAPISO EM ARGAMASSA TRAÇO 1:4 (CIMENTO E AREIA), PREPARO MANUAL, APLICADO EM ÁREAS SECAS MAIORES QUE 10M2 SOBRE LAJE, NÃO ADERIDO, ESPESSURA 4CM, ACABAMENTO NÃO REFORÇADO. AF_06/2014</v>
          </cell>
          <cell r="C8266" t="str">
            <v>M2</v>
          </cell>
          <cell r="D8266">
            <v>38.9</v>
          </cell>
          <cell r="E8266">
            <v>26.54</v>
          </cell>
        </row>
        <row r="8267">
          <cell r="A8267" t="str">
            <v>87713</v>
          </cell>
          <cell r="B8267" t="str">
            <v>CONTRAPISO EM ARGAMASSA PRONTA, PREPARO MECÂNICO COM MISTURADOR 300 KG, APLICADO EM ÁREAS SECAS MAIORES QUE 10M2 SOBRE LAJE, NÃO ADERIDO, ESPESSURA 4CM, ACABAMENTO NÃO REFORÇADO. AF_06/2014</v>
          </cell>
          <cell r="C8267" t="str">
            <v>M2</v>
          </cell>
          <cell r="D8267">
            <v>105.68</v>
          </cell>
          <cell r="E8267">
            <v>72.099999999999994</v>
          </cell>
        </row>
        <row r="8268">
          <cell r="A8268" t="str">
            <v>87714</v>
          </cell>
          <cell r="B8268" t="str">
            <v>CONTRAPISO EM ARGAMASSA PRONTA, PREPARO MANUAL, APLICADO EM ÁREAS SECAS MAIORES QUE 10M2 SOBRE LAJE, NÃO ADERIDO, ESPESSURA 4CM, ACABAMENTONÃO REFORÇADO. AF_06/2014</v>
          </cell>
          <cell r="C8268" t="str">
            <v>M2</v>
          </cell>
          <cell r="D8268">
            <v>114.54</v>
          </cell>
          <cell r="E8268">
            <v>78.14</v>
          </cell>
        </row>
        <row r="8269">
          <cell r="A8269" t="str">
            <v>87715</v>
          </cell>
          <cell r="B8269" t="str">
            <v>CONTRAPISO EM ARGAMASSA TRAÇO 1:4 (CIMENTO E AREIA), PREPARO MECÂNICOCOM BETONEIRA 400 L, APLICADO EM ÁREAS SECAS MAIORES QUE 10M2 SOBRE LAJE, NÃO ADERIDO, ESPESSURA 5CM, ACABAMENTO REFORÇADO. AF_06/2014</v>
          </cell>
          <cell r="C8269" t="str">
            <v>M2</v>
          </cell>
          <cell r="D8269">
            <v>41.1</v>
          </cell>
          <cell r="E8269">
            <v>28.04</v>
          </cell>
        </row>
        <row r="8270">
          <cell r="A8270" t="str">
            <v>87716</v>
          </cell>
          <cell r="B8270" t="str">
            <v>CONTRAPISO EM ARGAMASSA TRAÇO 1:4 (CIMENTO E AREIA), PREPARO MECÂNICOCOM MISTURADOR 300 KG, APLICADO EM ÁREAS SECAS MAIORES QUE 10M2 SOBRE</v>
          </cell>
          <cell r="C8270" t="str">
            <v>M2</v>
          </cell>
          <cell r="D8270">
            <v>40.81</v>
          </cell>
          <cell r="E8270">
            <v>27.84</v>
          </cell>
        </row>
        <row r="8271">
          <cell r="A8271" t="str">
            <v>87717</v>
          </cell>
          <cell r="B8271" t="str">
            <v>CONTRAPISO EM ARGAMASSA TRAÇO 1:4 (CIMENTO E AREIA), PREPARO MANUAL, APLICADO EM ÁREAS SECAS MAIORES QUE 10M2 SOBRE LAJE, NÃO ADERIDO, ESPESSURA 5CM, ACABAMENTO REFORÇADO. AF_06/2014</v>
          </cell>
          <cell r="C8271" t="str">
            <v>M2</v>
          </cell>
          <cell r="D8271">
            <v>46.07</v>
          </cell>
          <cell r="E8271">
            <v>31.43</v>
          </cell>
        </row>
        <row r="8272">
          <cell r="A8272" t="str">
            <v>87718</v>
          </cell>
          <cell r="B8272" t="str">
            <v>CONTRAPISO EM ARGAMASSA PRONTA, PREPARO MECÂNICO COM MISTURADOR 300 KG, APLICADO EM ÁREAS SECAS MAIORES QUE 10M2 SOBRE LAJE, NÃO ADERIDO, ESPESSURA 5CM, ACABAMENTO REFORÇADO. AF_06/2014</v>
          </cell>
          <cell r="C8272" t="str">
            <v>M2</v>
          </cell>
          <cell r="D8272">
            <v>122.56</v>
          </cell>
          <cell r="E8272">
            <v>83.61</v>
          </cell>
        </row>
        <row r="8273">
          <cell r="A8273" t="str">
            <v>87719</v>
          </cell>
          <cell r="B8273" t="str">
            <v>CONTRAPISO EM ARGAMASSA PRONTA, PREPARO MANUAL, APLICADO EM ÁREAS SECAS MAIORES QUE 10M2 SOBRE LAJE, NÃO ADERIDO, ESPESSURA 5CM, ACABAMENTOREFORÇADO. AF_06/2014</v>
          </cell>
          <cell r="C8273" t="str">
            <v>M2</v>
          </cell>
          <cell r="D8273">
            <v>132.69999999999999</v>
          </cell>
          <cell r="E8273">
            <v>90.53</v>
          </cell>
        </row>
        <row r="8274">
          <cell r="A8274" t="str">
            <v>87720</v>
          </cell>
          <cell r="B8274" t="str">
            <v>CONTRAPISO EM ARGAMASSA TRAÇO 1:4 (CIMENTO E AREIA), PREPARO MECÂNICOCOM BETONEIRA 400 L, APLICADO EM ÁREAS SECAS MAIORES QUE 10M2 SOBRE LAJE, NÃO ADERIDO, ESPESSURA 5CM, ACABAMENTO NÃO REFORÇADO. AF_06/2014</v>
          </cell>
          <cell r="C8274" t="str">
            <v>M2</v>
          </cell>
          <cell r="D8274">
            <v>39.96</v>
          </cell>
          <cell r="E8274">
            <v>27.26</v>
          </cell>
        </row>
        <row r="8275">
          <cell r="A8275" t="str">
            <v>87721</v>
          </cell>
          <cell r="B8275" t="str">
            <v>CONTRAPISO EM ARGAMASSA TRAÇO 1:4 (CIMENTO E AREIA), PREPARO MECÂNICOCOM MISTURADOR 300 KG, APLICADO EM ÁREAS SECAS MAIORES QUE 10M2 SOBRELAJE, NÃO ADERIDO, ESPESSURA 5CM, ACABAMENTO NÃO REFORÇADO. AF_06/2014</v>
          </cell>
          <cell r="C8275" t="str">
            <v>M2</v>
          </cell>
          <cell r="D8275">
            <v>39.659999999999997</v>
          </cell>
          <cell r="E8275">
            <v>27.06</v>
          </cell>
        </row>
        <row r="8276">
          <cell r="A8276" t="str">
            <v>87722</v>
          </cell>
          <cell r="B8276" t="str">
            <v>CONTRAPISO EM ARGAMASSA TRAÇO 1:4 (CIMENTO E AREIA), PREPARO MANUAL, APLICADO EM ÁREAS SECAS MAIORES QUE 10M2 SOBRE LAJE, NÃO ADERIDO, ESPESSURA 5CM, ACABAMENTO NÃO REFORÇADO. AF_06/2014</v>
          </cell>
          <cell r="C8276" t="str">
            <v>M2</v>
          </cell>
          <cell r="D8276">
            <v>44.93</v>
          </cell>
          <cell r="E8276">
            <v>30.65</v>
          </cell>
        </row>
        <row r="8277">
          <cell r="A8277" t="str">
            <v>87723</v>
          </cell>
          <cell r="B8277" t="str">
            <v>CONTRAPISO EM ARGAMASSA PRONTA, PREPARO MECÂNICO COM MISTURADOR 300 KG, APLICADO EM ÁREAS SECAS MAIORES QUE 10M2 SOBRE LAJE, NÃO ADERIDO, ESPESSURA 5CM, ACABAMENTO NÃO REFORÇADO. AF_06/2014</v>
          </cell>
          <cell r="C8277" t="str">
            <v>M2</v>
          </cell>
          <cell r="D8277">
            <v>121.41</v>
          </cell>
          <cell r="E8277">
            <v>82.83</v>
          </cell>
        </row>
        <row r="8278">
          <cell r="A8278" t="str">
            <v>87724</v>
          </cell>
          <cell r="B8278" t="str">
            <v>CONTRAPISO EM ARGAMASSA PRONTA, PREPARO MANUAL, APLICADO EM ÁREAS SECAS MAIORES QUE 10M2 SOBRE LAJE, NÃO ADERIDO, ESPESSURA 5CM, ACABAMENTONÃO REFORÇADO. AF_06/2014</v>
          </cell>
          <cell r="C8278" t="str">
            <v>M2</v>
          </cell>
          <cell r="D8278">
            <v>131.56</v>
          </cell>
          <cell r="E8278">
            <v>89.75</v>
          </cell>
        </row>
        <row r="8279">
          <cell r="A8279" t="str">
            <v>87725</v>
          </cell>
          <cell r="B8279" t="str">
            <v>CONTRAPISO EM ARGAMASSA TRAÇO 1:4 (CIMENTO E AREIA), PREPARO MECÂNICOCOM BETONEIRA 400 L, APLICADO EM ÁREAS SECAS MAIORES QUE 10M2 SOBRE LAJE, NÃO ADERIDO, ESPESSURA 6CM, ACABAMENTO REFORÇADO. AF_06/2014</v>
          </cell>
          <cell r="C8279" t="str">
            <v>M2</v>
          </cell>
          <cell r="D8279">
            <v>44.21</v>
          </cell>
          <cell r="E8279">
            <v>30.16</v>
          </cell>
        </row>
        <row r="8280">
          <cell r="A8280" t="str">
            <v>87726</v>
          </cell>
          <cell r="B8280" t="str">
            <v>CONTRAPISO EM ARGAMASSA TRAÇO 1:4 (CIMENTO E AREIA), PREPARO MECÂNICOCOM MISTURADOR 300 KG, APLICADO EM ÁREAS SECAS MAIORES QUE 10M2 SOBRELAJE, NÃO ADERIDO, ESPESSURA 6CM, ACABAMENTO REFORÇADO. AF_06/2014</v>
          </cell>
          <cell r="C8280" t="str">
            <v>M2</v>
          </cell>
          <cell r="D8280">
            <v>43.89</v>
          </cell>
          <cell r="E8280">
            <v>29.94</v>
          </cell>
        </row>
        <row r="8281">
          <cell r="A8281" t="str">
            <v>87727</v>
          </cell>
          <cell r="B8281" t="str">
            <v>CONTRAPISO EM ARGAMASSA TRAÇO 1:4 (CIMENTO E AREIA), PREPARO MANUAL, APLICADO EM ÁREAS SECAS MAIORES QUE 10M2 SOBRE LAJE, NÃO ADERIDO, ESPESSURA 6CM, ACABAMENTO REFORÇADO. AF_06/2014</v>
          </cell>
          <cell r="C8281" t="str">
            <v>M2</v>
          </cell>
          <cell r="D8281">
            <v>49.6</v>
          </cell>
          <cell r="E8281">
            <v>33.840000000000003</v>
          </cell>
        </row>
        <row r="8282">
          <cell r="A8282" t="str">
            <v>87728</v>
          </cell>
          <cell r="B8282" t="str">
            <v>CONTRAPISO EM ARGAMASSA PRONTA, PREPARO MECÂNICO COM MISTURADOR 300 KG, APLICADO EM ÁREAS SECAS MAIORES QUE 10M2 SOBRE LAJE, NÃO ADERIDO, ESPESSURA 6CM, ACABAMENTO REFORÇADO. AF_06/2014</v>
          </cell>
          <cell r="C8282" t="str">
            <v>M2</v>
          </cell>
          <cell r="D8282">
            <v>132.9</v>
          </cell>
          <cell r="E8282">
            <v>90.67</v>
          </cell>
        </row>
        <row r="8283">
          <cell r="A8283" t="str">
            <v>87729</v>
          </cell>
          <cell r="B8283" t="str">
            <v>CONTRAPISO EM ARGAMASSA PRONTA, PREPARO MANUAL, APLICADO EM ÁREAS SECAS MAIORES QUE 10M2 SOBRE LAJE, NÃO ADERIDO, ESPESSURA 6CM, ACABAMENTOREFORÇADO. AF_06/2014</v>
          </cell>
          <cell r="C8283" t="str">
            <v>M2</v>
          </cell>
          <cell r="D8283">
            <v>143.96</v>
          </cell>
          <cell r="E8283">
            <v>98.21</v>
          </cell>
        </row>
        <row r="8284">
          <cell r="A8284" t="str">
            <v>87730</v>
          </cell>
          <cell r="B8284" t="str">
            <v>CONTRAPISO EM ARGAMASSA TRAÇO 1:4 (CIMENTO E AREIA), PREPARO MECÂNICOCOM BETONEIRA 400 L, APLICADO EM ÁREAS SECAS MAIORES QUE 10M2 SOBRE LAJE, NÃO ADERIDO, ESPESSURA 6CM, ACABAMENTO NÃO REFORÇADO. AF_06/2014</v>
          </cell>
          <cell r="C8284" t="str">
            <v>M2</v>
          </cell>
          <cell r="D8284">
            <v>43.34</v>
          </cell>
          <cell r="E8284">
            <v>29.57</v>
          </cell>
        </row>
        <row r="8285">
          <cell r="A8285" t="str">
            <v>87731</v>
          </cell>
          <cell r="B8285" t="str">
            <v>CONTRAPISO EM ARGAMASSA TRAÇO 1:4 (CIMENTO E AREIA), PREPARO MECÂNICOCOM MISTURADOR 300 KG, APLICADO EM ÁREAS SECAS MAIORES QUE 10M2 SOBRELAJE, NÃO ADERIDO, ESPESSURA 6CM, ACABAMENTO NÃO REFORÇADO. AF_06/2014</v>
          </cell>
          <cell r="C8285" t="str">
            <v>M2</v>
          </cell>
          <cell r="D8285">
            <v>43.01</v>
          </cell>
          <cell r="E8285">
            <v>29.34</v>
          </cell>
        </row>
        <row r="8286">
          <cell r="A8286" t="str">
            <v>87733</v>
          </cell>
          <cell r="B8286" t="str">
            <v>CONTRAPISO EM ARGAMASSA PRONTA, PREPARO MECÂNICO COM MISTURADOR 300 KG, APLICADO EM ÁREAS SECAS MAIORES QUE 10M2 SOBRE LAJE, NÃO ADERIDO, ESPESSURA 6CM, ACABAMENTO NÃO REFORÇADO. AF_06/2014</v>
          </cell>
          <cell r="C8286" t="str">
            <v>M2</v>
          </cell>
          <cell r="D8286">
            <v>132.04</v>
          </cell>
          <cell r="E8286">
            <v>90.08</v>
          </cell>
        </row>
        <row r="8287">
          <cell r="A8287" t="str">
            <v>87734</v>
          </cell>
          <cell r="B8287" t="str">
            <v>CONTRAPISO EM ARGAMASSA PRONTA, PREPARO MANUAL, APLICADO EM ÁREAS SECAS MAIORES QUE 10M2 SOBRE LAJE, NÃO ADERIDO, ESPESSURA 6CM, ACABAMENTONÃO REFORÇADO. AF_06/2014</v>
          </cell>
          <cell r="C8287" t="str">
            <v>M2</v>
          </cell>
          <cell r="D8287">
            <v>143.08000000000001</v>
          </cell>
          <cell r="E8287">
            <v>97.61</v>
          </cell>
        </row>
        <row r="8288">
          <cell r="A8288" t="str">
            <v>87735</v>
          </cell>
          <cell r="B8288" t="str">
            <v>CONTRAPISO EM ARGAMASSA TRAÇO 1:4 (CIMENTO E AREIA), PREPARO MECÂNICOCOM BETONEIRA 400 L, APLICADO EM ÁREAS MOLHADAS SOBRE LAJE, ADERIDO, ESPESSURA 2CM, ACABAMENTO NÃO REFORÇADO. AF_06/2014</v>
          </cell>
          <cell r="C8288" t="str">
            <v>M2</v>
          </cell>
          <cell r="D8288">
            <v>37.93</v>
          </cell>
          <cell r="E8288">
            <v>25.88</v>
          </cell>
        </row>
        <row r="8289">
          <cell r="A8289" t="str">
            <v>87736</v>
          </cell>
          <cell r="B8289" t="str">
            <v>CONTRAPISO EM ARGAMASSA TRAÇO 1:4 (CIMENTO E AREIA), PREPARO MECÂNICO</v>
          </cell>
          <cell r="C8289" t="str">
            <v>M2</v>
          </cell>
          <cell r="D8289">
            <v>37.79</v>
          </cell>
          <cell r="E8289">
            <v>25.78</v>
          </cell>
        </row>
        <row r="8290">
          <cell r="A8290" t="str">
            <v>87737</v>
          </cell>
          <cell r="B8290" t="str">
            <v>CONTRAPISO EM ARGAMASSA TRAÇO 1:4 (CIMENTO E AREIA), PREPARO MANUAL, APLICADO EM ÁREAS MOLHADAS SOBRE LAJE, ADERIDO, ESPESSURA 2CM, ACABAMENTO NÃO REFORÇADO. AF_06/2014</v>
          </cell>
          <cell r="C8290" t="str">
            <v>M2</v>
          </cell>
          <cell r="D8290">
            <v>40.47</v>
          </cell>
          <cell r="E8290">
            <v>27.61</v>
          </cell>
        </row>
        <row r="8291">
          <cell r="A8291" t="str">
            <v>87738</v>
          </cell>
          <cell r="B8291" t="str">
            <v>CONTRAPISO EM ARGAMASSA PRONTA, PREPARO MECÂNICO COM MISTURADOR 300 KG, APLICADO EM ÁREAS MOLHADAS SOBRE LAJE, ADERIDO, ESPESSURA 2CM, ACABAMENTO NÃO REFORÇADO. AF_06/2014</v>
          </cell>
          <cell r="C8291" t="str">
            <v>M2</v>
          </cell>
          <cell r="D8291">
            <v>79.53</v>
          </cell>
          <cell r="E8291">
            <v>54.26</v>
          </cell>
        </row>
        <row r="8292">
          <cell r="A8292" t="str">
            <v>87739</v>
          </cell>
          <cell r="B8292" t="str">
            <v>CONTRAPISO EM ARGAMASSA PRONTA, PREPARO MANUAL, APLICADO EM ÁREAS MOLHADAS SOBRE LAJE, ADERIDO, ESPESSURA 2CM, ACABAMENTO NÃO REFORÇADO. AF_06/2014</v>
          </cell>
          <cell r="C8292" t="str">
            <v>M2</v>
          </cell>
          <cell r="D8292">
            <v>84.72</v>
          </cell>
          <cell r="E8292">
            <v>57.8</v>
          </cell>
        </row>
        <row r="8293">
          <cell r="A8293" t="str">
            <v>87740</v>
          </cell>
          <cell r="B8293" t="str">
            <v>CONTRAPISO EM ARGAMASSA TRAÇO 1:4 (CIMENTO E AREIA), PREPARO MECÂNICOCOM BETONEIRA 400 L, APLICADO EM ÁREAS MOLHADAS SOBRE LAJE, ADERIDO, ESPESSURA 2CM, ACABAMENTO REFORÇADO. AF_06/2014</v>
          </cell>
          <cell r="C8293" t="str">
            <v>M2</v>
          </cell>
          <cell r="D8293">
            <v>39.08</v>
          </cell>
          <cell r="E8293">
            <v>26.66</v>
          </cell>
        </row>
        <row r="8294">
          <cell r="A8294" t="str">
            <v>87741</v>
          </cell>
          <cell r="B8294" t="str">
            <v>CONTRAPISO EM ARGAMASSA TRAÇO 1:4 (CIMENTO E AREIA), PREPARO MECÂNICOCOM MISTURADOR 300 KG, APLICADO EM ÁREAS MOLHADAS SOBRE LAJE, ADERIDO,ESPESSURA 2CM, ACABAMENTO REFORÇADO. AF_06/2014</v>
          </cell>
          <cell r="C8294" t="str">
            <v>M2</v>
          </cell>
          <cell r="D8294">
            <v>38.93</v>
          </cell>
          <cell r="E8294">
            <v>26.56</v>
          </cell>
        </row>
        <row r="8295">
          <cell r="A8295" t="str">
            <v>87742</v>
          </cell>
          <cell r="B8295" t="str">
            <v>CONTRAPISO EM ARGAMASSA TRAÇO 1:4 (CIMENTO E AREIA), PREPARO MANUAL, APLICADO EM ÁREAS MOLHADAS SOBRE LAJE, ADERIDO, ESPESSURA 2CM, ACABAMENTO REFORÇADO. AF_06/2014</v>
          </cell>
          <cell r="C8295" t="str">
            <v>M2</v>
          </cell>
          <cell r="D8295">
            <v>41.61</v>
          </cell>
          <cell r="E8295">
            <v>28.39</v>
          </cell>
        </row>
        <row r="8296">
          <cell r="A8296" t="str">
            <v>87743</v>
          </cell>
          <cell r="B8296" t="str">
            <v>CONTRAPISO EM ARGAMASSA PRONTA, PREPARO MECÂNICO COM MISTURADOR 300 KG, APLICADO EM ÁREAS MOLHADAS SOBRE LAJE, ADERIDO, ESPESSURA 2CM, ACABAMENTO REFORÇADO. AF_06/2014</v>
          </cell>
          <cell r="C8296" t="str">
            <v>M2</v>
          </cell>
          <cell r="D8296">
            <v>80.680000000000007</v>
          </cell>
          <cell r="E8296">
            <v>55.04</v>
          </cell>
        </row>
        <row r="8297">
          <cell r="A8297" t="str">
            <v>87744</v>
          </cell>
          <cell r="B8297" t="str">
            <v>CONTRAPISO EM ARGAMASSA PRONTA, PREPARO MANUAL, APLICADO EM ÁREAS MOLHADAS SOBRE LAJE, ADERIDO, ESPESSURA 2CM, ACABAMENTO REFORÇADO. AF_06/2014</v>
          </cell>
          <cell r="C8297" t="str">
            <v>M2</v>
          </cell>
          <cell r="D8297">
            <v>85.87</v>
          </cell>
          <cell r="E8297">
            <v>58.58</v>
          </cell>
        </row>
        <row r="8298">
          <cell r="A8298" t="str">
            <v>87745</v>
          </cell>
          <cell r="B8298" t="str">
            <v>CONTRAPISO EM ARGAMASSA TRAÇO 1:4 (CIMENTO E AREIA), PREPARO MECÂNICOCOM BETONEIRA 400 L, APLICADO EM ÁREAS MOLHADAS SOBRE LAJE, ADERIDO, E</v>
          </cell>
          <cell r="C8298" t="str">
            <v>M2</v>
          </cell>
          <cell r="D8298">
            <v>45.37</v>
          </cell>
          <cell r="E8298">
            <v>30.95</v>
          </cell>
        </row>
        <row r="8299">
          <cell r="A8299" t="str">
            <v>87746</v>
          </cell>
          <cell r="B8299" t="str">
            <v>CONTRAPISO EM ARGAMASSA TRAÇO 1:4 (CIMENTO E AREIA), PREPARO MECÂNICOCOM MISTURADOR 300 KG, APLICADO EM ÁREAS MOLHADAS SOBRE LAJE, ADERIDO,ESPESSURA 3CM, ACABAMENTO NÃO REFORÇADO. AF_06/2014</v>
          </cell>
          <cell r="C8299" t="str">
            <v>M2</v>
          </cell>
          <cell r="D8299">
            <v>45.16</v>
          </cell>
          <cell r="E8299">
            <v>30.81</v>
          </cell>
        </row>
        <row r="8300">
          <cell r="A8300" t="str">
            <v>87747</v>
          </cell>
          <cell r="B8300" t="str">
            <v>CONTRAPISO EM ARGAMASSA TRAÇO 1:4 (CIMENTO E AREIA), PREPARO MANUAL, APLICADO EM ÁREAS MOLHADAS SOBRE LAJE, ADERIDO, ESPESSURA 3CM, ACABAMENTO NÃO REFORÇADO. AF_06/2014</v>
          </cell>
          <cell r="C8300" t="str">
            <v>M2</v>
          </cell>
          <cell r="D8300">
            <v>48.88</v>
          </cell>
          <cell r="E8300">
            <v>33.35</v>
          </cell>
        </row>
        <row r="8301">
          <cell r="A8301" t="str">
            <v>87748</v>
          </cell>
          <cell r="B8301" t="str">
            <v>CONTRAPISO EM ARGAMASSA PRONTA, PREPARO MECÂNICO COM MISTURADOR 300 KG, APLICADO EM ÁREAS MOLHADAS SOBRE LAJE, ADERIDO, ESPESSURA 3CM, ACABAMENTO NÃO REFORÇADO. AF_06/2014</v>
          </cell>
          <cell r="C8301" t="str">
            <v>M2</v>
          </cell>
          <cell r="D8301">
            <v>103.21</v>
          </cell>
          <cell r="E8301">
            <v>70.41</v>
          </cell>
        </row>
        <row r="8302">
          <cell r="A8302" t="str">
            <v>87749</v>
          </cell>
          <cell r="B8302" t="str">
            <v>CONTRAPISO EM ARGAMASSA PRONTA, PREPARO MANUAL, APLICADO EM ÁREAS MOLHADAS SOBRE LAJE, ADERIDO, ESPESSURA 3CM, ACABAMENTO NÃO REFORÇADO. AF_06/2014</v>
          </cell>
          <cell r="C8302" t="str">
            <v>M2</v>
          </cell>
          <cell r="D8302">
            <v>110.4</v>
          </cell>
          <cell r="E8302">
            <v>75.319999999999993</v>
          </cell>
        </row>
        <row r="8303">
          <cell r="A8303" t="str">
            <v>87750</v>
          </cell>
          <cell r="B8303" t="str">
            <v>CONTRAPISO EM ARGAMASSA TRAÇO 1:4 (CIMENTO E AREIA), PREPARO MECÂNICOCOM BETONEIRA 400 L, APLICADO EM ÁREAS MOLHADAS SOBRE LAJE, ADERIDO, ESPESSURA 3CM, ACABAMENTO REFORÇADO. AF_06/2014</v>
          </cell>
          <cell r="C8303" t="str">
            <v>M2</v>
          </cell>
          <cell r="D8303">
            <v>46.23</v>
          </cell>
          <cell r="E8303">
            <v>31.54</v>
          </cell>
        </row>
        <row r="8304">
          <cell r="A8304" t="str">
            <v>87751</v>
          </cell>
          <cell r="B8304" t="str">
            <v>CONTRAPISO EM ARGAMASSA TRAÇO 1:4 (CIMENTO E AREIA), PREPARO MECÂNICOCOM MISTURADOR 300 KG, APLICADO EM ÁREAS MOLHADAS SOBRE LAJE, ADERIDO,ESPESSURA 3CM, ACABAMENTO REFORÇADO. AF_06/2014</v>
          </cell>
          <cell r="C8304" t="str">
            <v>M2</v>
          </cell>
          <cell r="D8304">
            <v>46.03</v>
          </cell>
          <cell r="E8304">
            <v>31.4</v>
          </cell>
        </row>
        <row r="8305">
          <cell r="A8305" t="str">
            <v>87752</v>
          </cell>
          <cell r="B8305" t="str">
            <v>CONTRAPISO EM ARGAMASSA TRAÇO 1:4 (CIMENTO E AREIA), PREPARO MANUAL, APLICADO EM ÁREAS MOLHADAS SOBRE LAJE, ADERIDO, ESPESSURA 3CM, ACABAMENTO REFORÇADO. AF_06/2014</v>
          </cell>
          <cell r="C8305" t="str">
            <v>M2</v>
          </cell>
          <cell r="D8305">
            <v>49.76</v>
          </cell>
          <cell r="E8305">
            <v>33.950000000000003</v>
          </cell>
        </row>
        <row r="8306">
          <cell r="A8306" t="str">
            <v>87753</v>
          </cell>
          <cell r="B8306" t="str">
            <v>CONTRAPISO EM ARGAMASSA PRONTA, PREPARO MECÂNICO COM MISTURADOR 300 KG, APLICADO EM ÁREAS MOLHADAS SOBRE LAJE, ADERIDO, ESPESSURA 3CM, ACABAMENTO REFORÇADO. AF_06/2014</v>
          </cell>
          <cell r="C8306" t="str">
            <v>M2</v>
          </cell>
          <cell r="D8306">
            <v>104.07</v>
          </cell>
          <cell r="E8306">
            <v>71</v>
          </cell>
        </row>
        <row r="8307">
          <cell r="A8307" t="str">
            <v>87754</v>
          </cell>
          <cell r="B8307" t="str">
            <v>CONTRAPISO EM ARGAMASSA PRONTA, PREPARO MANUAL, APLICADO EM ÁREAS MOLHADAS SOBRE LAJE, ADERIDO, ESPESSURA 3CM, ACABAMENTO REFORÇADO. AF_06/2014</v>
          </cell>
          <cell r="C8307" t="str">
            <v>M2</v>
          </cell>
          <cell r="D8307">
            <v>111.27</v>
          </cell>
          <cell r="E8307">
            <v>75.91</v>
          </cell>
        </row>
        <row r="8308">
          <cell r="A8308" t="str">
            <v>87755</v>
          </cell>
          <cell r="B8308" t="str">
            <v>CONTRAPISO EM ARGAMASSA TRAÇO 1:4 (CIMENTO E AREIA), PREPARO MECÂNICOCOM BETONEIRA 400 L, APLICADO EM ÁREAS MOLHADAS SOBRE IMPERMEABILIZAÇÃO, ESPESSURA 3CM, ACABAMENTO NÃO REFORÇADO. AF_06/2014</v>
          </cell>
          <cell r="C8308" t="str">
            <v>M2</v>
          </cell>
          <cell r="D8308">
            <v>40.9</v>
          </cell>
          <cell r="E8308">
            <v>27.9</v>
          </cell>
        </row>
        <row r="8309">
          <cell r="A8309" t="str">
            <v>87756</v>
          </cell>
          <cell r="B8309" t="str">
            <v>CONTRAPISO EM ARGAMASSA TRAÇO 1:4 (CIMENTO E AREIA), PREPARO MECÂNICOCOM MISTURADOR 300 KG, APLICADO EM ÁREAS MOLHADAS SOBRE IMPERMEABILIZAÇÃO, ESPESSURA 3CM, ACABAMENTO NÃO REFORÇADO. AF_06/2014</v>
          </cell>
          <cell r="C8309" t="str">
            <v>M2</v>
          </cell>
          <cell r="D8309">
            <v>40.68</v>
          </cell>
          <cell r="E8309">
            <v>27.75</v>
          </cell>
        </row>
        <row r="8310">
          <cell r="A8310" t="str">
            <v>87757</v>
          </cell>
          <cell r="B8310" t="str">
            <v>CONTRAPISO EM ARGAMASSA TRAÇO 1:4 (CIMENTO E AREIA), PREPARO MANUAL, APLICADO EM ÁREAS MOLHADAS SOBRE IMPERMEABILIZAÇÃO, ESPESSURA 3CM, ACABAMENTO NÃO REFORÇADO. AF_06/2014</v>
          </cell>
          <cell r="C8310" t="str">
            <v>M2</v>
          </cell>
          <cell r="D8310">
            <v>44.41</v>
          </cell>
          <cell r="E8310">
            <v>30.3</v>
          </cell>
        </row>
        <row r="8311">
          <cell r="A8311" t="str">
            <v>87758</v>
          </cell>
          <cell r="B8311" t="str">
            <v>CONTRAPISO EM ARGAMASSA PRONTA, PREPARO MECÂNICO COM MISTURADOR 300 KG, APLICADO EM ÁREAS MOLHADAS SOBRE IMPERMEABILIZAÇÃO, ESPESSURA 3CM, ACABAMENTO NÃO REFORÇADO. AF_06/2014</v>
          </cell>
          <cell r="C8311" t="str">
            <v>M2</v>
          </cell>
          <cell r="D8311">
            <v>98.72</v>
          </cell>
          <cell r="E8311">
            <v>67.349999999999994</v>
          </cell>
        </row>
        <row r="8312">
          <cell r="A8312" t="str">
            <v>87759</v>
          </cell>
          <cell r="B8312" t="str">
            <v>CONTRAPISO EM ARGAMASSA PRONTA, PREPARO MANUAL, APLICADO EM ÁREAS MOLHADAS SOBRE IMPERMEABILIZAÇÃO, ESPESSURA 3CM, ACABAMENTO NÃO REFORÇADO.AF_06/2014</v>
          </cell>
          <cell r="C8312" t="str">
            <v>M2</v>
          </cell>
          <cell r="D8312">
            <v>105.93</v>
          </cell>
          <cell r="E8312">
            <v>72.27</v>
          </cell>
        </row>
        <row r="8313">
          <cell r="A8313" t="str">
            <v>87760</v>
          </cell>
          <cell r="B8313" t="str">
            <v>CONTRAPISO EM ARGAMASSA TRAÇO 1:4 (CIMENTO E AREIA), PREPARO MECÂNICOCOM BETONEIRA 400 L, APLICADO EM ÁREAS MOLHADAS SOBRE IMPERMEABILIZAÇÃO, ESPESSURA 3CM, ACABAMENTO REFORÇADO. AF_06/2014</v>
          </cell>
          <cell r="C8313" t="str">
            <v>M2</v>
          </cell>
          <cell r="D8313">
            <v>41.76</v>
          </cell>
          <cell r="E8313">
            <v>28.49</v>
          </cell>
        </row>
        <row r="8314">
          <cell r="A8314" t="str">
            <v>87761</v>
          </cell>
          <cell r="B8314" t="str">
            <v>CONTRAPISO EM ARGAMASSA TRAÇO 1:4 (CIMENTO E AREIA), PREPARO MECÂNICOCOM MISTURADOR 300 KG, APLICADO EM ÁREAS MOLHADAS SOBRE IMPERMEABILIZAÇÃO, ESPESSURA 3CM, ACABAMENTO REFORÇADO. AF_06/2014</v>
          </cell>
          <cell r="C8314" t="str">
            <v>M2</v>
          </cell>
          <cell r="D8314">
            <v>41.56</v>
          </cell>
          <cell r="E8314">
            <v>28.35</v>
          </cell>
        </row>
        <row r="8315">
          <cell r="A8315" t="str">
            <v>87762</v>
          </cell>
          <cell r="B8315" t="str">
            <v>CONTRAPISO EM ARGAMASSA TRAÇO 1:4 (CIMENTO E AREIA), PREPARO MANUAL, APLICADO EM ÁREAS MOLHADAS SOBRE IMPERMEABILIZAÇÃO, ESPESSURA 3CM, ACABAMENTO REFORÇADO. AF_06/2014</v>
          </cell>
          <cell r="C8315" t="str">
            <v>M2</v>
          </cell>
          <cell r="D8315">
            <v>45.28</v>
          </cell>
          <cell r="E8315">
            <v>30.89</v>
          </cell>
        </row>
        <row r="8316">
          <cell r="A8316" t="str">
            <v>87763</v>
          </cell>
          <cell r="B8316" t="str">
            <v>CONTRAPISO EM ARGAMASSA PRONTA, PREPARO MECÂNICO COM MISTURADOR 300 KG, APLICADO EM ÁREAS MOLHADAS SOBRE IMPERMEABILIZAÇÃO, ESPESSURA 3CM, ACABAMENTO REFORÇADO. AF_06/2014</v>
          </cell>
          <cell r="C8316" t="str">
            <v>M2</v>
          </cell>
          <cell r="D8316">
            <v>99.6</v>
          </cell>
          <cell r="E8316">
            <v>67.95</v>
          </cell>
        </row>
        <row r="8317">
          <cell r="A8317" t="str">
            <v>87764</v>
          </cell>
          <cell r="B8317" t="str">
            <v>CONTRAPISO EM ARGAMASSA PRONTA, PREPARO MANUAL, APLICADO EM ÁREAS MOLH</v>
          </cell>
          <cell r="C8317" t="str">
            <v>M2</v>
          </cell>
          <cell r="D8317">
            <v>106.8</v>
          </cell>
          <cell r="E8317">
            <v>72.86</v>
          </cell>
        </row>
        <row r="8318">
          <cell r="A8318" t="str">
            <v>87765</v>
          </cell>
          <cell r="B8318" t="str">
            <v>CONTRAPISO EM ARGAMASSA TRAÇO 1:4 (CIMENTO E AREIA), PREPARO MECÂNICOCOM BETONEIRA 400 L, APLICADO EM ÁREAS MOLHADAS SOBRE IMPERMEABILIZAÇÃO, ESPESSURA 4CM, ACABAMENTO NÃO REFORÇADO. AF_06/2014</v>
          </cell>
          <cell r="C8318" t="str">
            <v>M2</v>
          </cell>
          <cell r="D8318">
            <v>46.89</v>
          </cell>
          <cell r="E8318">
            <v>31.99</v>
          </cell>
        </row>
        <row r="8319">
          <cell r="A8319" t="str">
            <v>87766</v>
          </cell>
          <cell r="B8319" t="str">
            <v>CONTRAPISO EM ARGAMASSA TRAÇO 1:4 (CIMENTO E AREIA), PREPARO MECÂNICOCOM MISTURADOR 300 KG, APLICADO EM ÁREAS MOLHADAS SOBRE IMPERMEABILIZAÇÃO, ESPESSURA 4CM, ACABAMENTO NÃO REFORÇADO. AF_06/2014</v>
          </cell>
          <cell r="C8319" t="str">
            <v>M2</v>
          </cell>
          <cell r="D8319">
            <v>46.64</v>
          </cell>
          <cell r="E8319">
            <v>31.82</v>
          </cell>
        </row>
        <row r="8320">
          <cell r="A8320" t="str">
            <v>87767</v>
          </cell>
          <cell r="B8320" t="str">
            <v>CONTRAPISO EM ARGAMASSA TRAÇO 1:4 (CIMENTO E AREIA), PREPARO MANUAL, APLICADO EM ÁREAS MOLHADAS SOBRE IMPERMEABILIZAÇÃO, ESPESSURA 4CM, ACABAMENTO NÃO REFORÇADO. AF_06/2014</v>
          </cell>
          <cell r="C8320" t="str">
            <v>M2</v>
          </cell>
          <cell r="D8320">
            <v>51.23</v>
          </cell>
          <cell r="E8320">
            <v>34.950000000000003</v>
          </cell>
        </row>
        <row r="8321">
          <cell r="A8321" t="str">
            <v>87768</v>
          </cell>
          <cell r="B8321" t="str">
            <v>CONTRAPISO EM ARGAMASSA PRONTA, PREPARO MECÂNICO COM MISTURADOR 300 KG, APLICADO EM ÁREAS MOLHADAS SOBRE IMPERMEABILIZAÇÃO, ESPESSURA 4CM, ACABAMENTO NÃO REFORÇADO. AF_06/2014</v>
          </cell>
          <cell r="C8321" t="str">
            <v>M2</v>
          </cell>
          <cell r="D8321">
            <v>118.01</v>
          </cell>
          <cell r="E8321">
            <v>80.510000000000005</v>
          </cell>
        </row>
        <row r="8322">
          <cell r="A8322" t="str">
            <v>87769</v>
          </cell>
          <cell r="B8322" t="str">
            <v>CONTRAPISO EM ARGAMASSA PRONTA, PREPARO MANUAL, APLICADO EM ÁREAS MOLHADAS SOBRE IMPERMEABILIZAÇÃO, ESPESSURA 4CM, ACABAMENTO NÃO REFORÇADO.AF_06/2014</v>
          </cell>
          <cell r="C8322" t="str">
            <v>M2</v>
          </cell>
          <cell r="D8322">
            <v>126.88</v>
          </cell>
          <cell r="E8322">
            <v>86.56</v>
          </cell>
        </row>
        <row r="8323">
          <cell r="A8323" t="str">
            <v>87770</v>
          </cell>
          <cell r="B8323" t="str">
            <v>CONTRAPISO EM ARGAMASSA TRAÇO 1:4 (CIMENTO E AREIA), PREPARO MECÂNICOCOM BETONEIRA 400 L, APLICADO EM ÁREAS MOLHADAS SOBRE IMPERMEABILIZAÇÃO, ESPESSURA 4CM, ACABAMENTO REFORÇADO. AF_06/2014</v>
          </cell>
          <cell r="C8323" t="str">
            <v>M2</v>
          </cell>
          <cell r="D8323">
            <v>47.77</v>
          </cell>
          <cell r="E8323">
            <v>32.590000000000003</v>
          </cell>
        </row>
        <row r="8324">
          <cell r="A8324" t="str">
            <v>87771</v>
          </cell>
          <cell r="B8324" t="str">
            <v>CONTRAPISO EM ARGAMASSA TRAÇO 1:4 (CIMENTO E AREIA), PREPARO MECÂNICOCOM MISTURADOR 300 KG, APLICADO EM ÁREAS MOLHADAS SOBRE IMPERMEABILIZAÇÃO, ESPESSURA 4CM, ACABAMENTO REFORÇADO. AF_06/2014</v>
          </cell>
          <cell r="C8324" t="str">
            <v>M2</v>
          </cell>
          <cell r="D8324">
            <v>47.51</v>
          </cell>
          <cell r="E8324">
            <v>32.409999999999997</v>
          </cell>
        </row>
        <row r="8325">
          <cell r="A8325" t="str">
            <v>87772</v>
          </cell>
          <cell r="B8325" t="str">
            <v>CONTRAPISO EM ARGAMASSA TRAÇO 1:4 (CIMENTO E AREIA), PREPARO MANUAL, APLICADO EM ÁREAS MOLHADAS SOBRE IMPERMEABILIZAÇÃO, ESPESSURA 4CM, ACABAMENTO REFORÇADO. AF_06/2014</v>
          </cell>
          <cell r="C8325" t="str">
            <v>M2</v>
          </cell>
          <cell r="D8325">
            <v>52.09</v>
          </cell>
          <cell r="E8325">
            <v>35.54</v>
          </cell>
        </row>
        <row r="8326">
          <cell r="A8326" t="str">
            <v>87773</v>
          </cell>
          <cell r="B8326" t="str">
            <v>CONTRAPISO EM ARGAMASSA PRONTA, PREPARO MECÂNICO COM MISTURADOR 300 KG, APLICADO EM ÁREAS MOLHADAS SOBRE IMPERMEABILIZAÇÃO, ESPESSURA 4CM, A</v>
          </cell>
          <cell r="C8326" t="str">
            <v>M2</v>
          </cell>
          <cell r="D8326">
            <v>118.89</v>
          </cell>
          <cell r="E8326">
            <v>81.11</v>
          </cell>
        </row>
        <row r="8327">
          <cell r="A8327" t="str">
            <v>87774</v>
          </cell>
          <cell r="B8327" t="str">
            <v>CONTRAPISO EM ARGAMASSA PRONTA, PREPARO MANUAL, APLICADO EM ÁREAS MOLHADAS SOBRE IMPERMEABILIZAÇÃO, ESPESSURA 4CM, ACABAMENTO REFORÇADO. AF_06/2014</v>
          </cell>
          <cell r="C8327" t="str">
            <v>M2</v>
          </cell>
          <cell r="D8327">
            <v>127.74</v>
          </cell>
          <cell r="E8327">
            <v>87.15</v>
          </cell>
        </row>
        <row r="8328">
          <cell r="A8328" t="str">
            <v>88469</v>
          </cell>
          <cell r="B8328" t="str">
            <v>CONTRAPISO EM ARGAMASSA TRAÇO 1:4 (CIMENTO E AREIA), PREPARO MANUAL, APLICADO EM ÁREAS SECAS MAIORES QUE 10M2 SOBRE LAJE, NÃO ADERIDO, ESPESSURA 6CM, ACABAMENTO NÃO REFORÇADO. AF_06/2014</v>
          </cell>
          <cell r="C8328" t="str">
            <v>M2</v>
          </cell>
          <cell r="D8328">
            <v>48.74</v>
          </cell>
          <cell r="E8328">
            <v>33.25</v>
          </cell>
        </row>
        <row r="8329">
          <cell r="A8329" t="str">
            <v>88470</v>
          </cell>
          <cell r="B8329" t="str">
            <v>CONTRAPISO AUTONIVELANTE, APLICADO SOBRE LAJE EM ÁREAS MENORES QUE 10M2, NÃO ADERIDO, ESPESSURA 3CM. AF_06/2014</v>
          </cell>
          <cell r="C8329" t="str">
            <v>M2</v>
          </cell>
          <cell r="D8329">
            <v>22.66</v>
          </cell>
          <cell r="E8329">
            <v>15.46</v>
          </cell>
        </row>
        <row r="8330">
          <cell r="A8330" t="str">
            <v>88471</v>
          </cell>
          <cell r="B8330" t="str">
            <v>CONTRAPISO AUTONIVELANTE, APLICADO SOBRE LAJE EM ÁREAS MENORES QUE 10M2, NÃO ADERIDO, ESPESSURA 4CM. AF_06/2014</v>
          </cell>
          <cell r="C8330" t="str">
            <v>M2</v>
          </cell>
          <cell r="D8330">
            <v>28</v>
          </cell>
          <cell r="E8330">
            <v>19.100000000000001</v>
          </cell>
        </row>
        <row r="8331">
          <cell r="A8331" t="str">
            <v>88472</v>
          </cell>
          <cell r="B8331" t="str">
            <v>CONTRAPISO AUTONIVELANTE, APLICADO SOBRE LAJE EM ÁREAS MENORES QUE 10M2, NÃO ADERIDO, ESPESSURA 5CM. AF_06/2014</v>
          </cell>
          <cell r="C8331" t="str">
            <v>M2</v>
          </cell>
          <cell r="D8331">
            <v>32.17</v>
          </cell>
          <cell r="E8331">
            <v>21.95</v>
          </cell>
        </row>
        <row r="8332">
          <cell r="A8332" t="str">
            <v>88473</v>
          </cell>
          <cell r="B8332" t="str">
            <v>CONTRAPISO AUTONIVELANTE, APLICADO SOBRE LAJE EM ÁREAS MAIORES QUE 10M2, NÃO ADERIDO, ESPESSURA 3CM. AF_06/2014</v>
          </cell>
          <cell r="C8332" t="str">
            <v>M2</v>
          </cell>
          <cell r="D8332">
            <v>22.27</v>
          </cell>
          <cell r="E8332">
            <v>15.19</v>
          </cell>
        </row>
        <row r="8333">
          <cell r="A8333" t="str">
            <v>88474</v>
          </cell>
          <cell r="B8333" t="str">
            <v>CONTRAPISO AUTONIVELANTE, APLICADO SOBRE LAJE EM ÁREAS MAIORES QUE 10M2, NÃO ADERIDO, ESPESSURA 4CM. AF_06/2014</v>
          </cell>
          <cell r="C8333" t="str">
            <v>M2</v>
          </cell>
          <cell r="D8333">
            <v>27.45</v>
          </cell>
          <cell r="E8333">
            <v>18.73</v>
          </cell>
        </row>
        <row r="8334">
          <cell r="A8334" t="str">
            <v>88475</v>
          </cell>
          <cell r="B8334" t="str">
            <v>CONTRAPISO AUTONIVELANTE, APLICADO SOBRE LAJE EM ÁREAS MAIORES QUE 10M2, NÃO ADERIDO, ESPESSURA 5CM. AF_06/2014</v>
          </cell>
          <cell r="C8334" t="str">
            <v>M2</v>
          </cell>
          <cell r="D8334">
            <v>31.51</v>
          </cell>
          <cell r="E8334">
            <v>21.5</v>
          </cell>
        </row>
        <row r="8335">
          <cell r="A8335" t="str">
            <v>88476</v>
          </cell>
          <cell r="B8335" t="str">
            <v>CONTRAPISO AUTONIVELANTE, APLICADO SOBRE LAJE EM ÁREAS MENORES QUE 10M2, ADERIDO, ESPESSURA 2CM. AF_06/2014</v>
          </cell>
          <cell r="C8335" t="str">
            <v>M2</v>
          </cell>
          <cell r="D8335">
            <v>18.809999999999999</v>
          </cell>
          <cell r="E8335">
            <v>12.83</v>
          </cell>
        </row>
        <row r="8336">
          <cell r="A8336" t="str">
            <v>88477</v>
          </cell>
          <cell r="B8336" t="str">
            <v>CONTRAPISO AUTONIVELANTE, APLICADO SOBRE LAJE EM ÁREAS MENORES QUE 10M2, ADERIDO, ESPESSURA 3CM. AF_06/2014</v>
          </cell>
          <cell r="C8336" t="str">
            <v>M2</v>
          </cell>
          <cell r="D8336">
            <v>25.62</v>
          </cell>
          <cell r="E8336">
            <v>17.48</v>
          </cell>
        </row>
        <row r="8337">
          <cell r="A8337" t="str">
            <v>88478</v>
          </cell>
          <cell r="B8337" t="str">
            <v>CONTRAPISO AUTONIVELANTE, APLICADO SOBRE LAJE EM ÁREAS MENORES QUE 10M2, ADERIDO, ESPESSURA 4CM. AF_06/2014</v>
          </cell>
          <cell r="C8337" t="str">
            <v>M2</v>
          </cell>
          <cell r="D8337">
            <v>31.16</v>
          </cell>
          <cell r="E8337">
            <v>21.26</v>
          </cell>
        </row>
        <row r="8338">
          <cell r="A8338" t="str">
            <v>88479</v>
          </cell>
          <cell r="B8338" t="str">
            <v>CONTRAPISO AUTONIVELANTE, APLICADO SOBRE LAJE EM ÁREAS MAIORES QUE 10M2, ADERIDO, ESPESSURA 2CM. AF_06/2014</v>
          </cell>
          <cell r="C8338" t="str">
            <v>M2</v>
          </cell>
          <cell r="D8338">
            <v>18.54</v>
          </cell>
          <cell r="E8338">
            <v>12.65</v>
          </cell>
        </row>
        <row r="8339">
          <cell r="A8339" t="str">
            <v>88480</v>
          </cell>
          <cell r="B8339" t="str">
            <v>CONTRAPISO AUTONIVELANTE, APLICADO SOBRE LAJE EM ÁREAS MAIORES QUE 10M</v>
          </cell>
          <cell r="C8339" t="str">
            <v>M2</v>
          </cell>
          <cell r="D8339">
            <v>25.15</v>
          </cell>
          <cell r="E8339">
            <v>17.16</v>
          </cell>
        </row>
        <row r="8340">
          <cell r="A8340" t="str">
            <v>88481</v>
          </cell>
          <cell r="B8340" t="str">
            <v>CONTRAPISO AUTONIVELANTE, APLICADO SOBRE LAJE EM ÁREAS MAIORES QUE 10M2, ADERIDO, ESPESSURA 4CM. AF_06/2014</v>
          </cell>
          <cell r="C8340" t="str">
            <v>M2</v>
          </cell>
          <cell r="D8340">
            <v>30.5</v>
          </cell>
          <cell r="E8340">
            <v>20.81</v>
          </cell>
        </row>
        <row r="8341">
          <cell r="A8341" t="str">
            <v>89047</v>
          </cell>
          <cell r="B8341" t="str">
            <v>(COMPOSIÇÃO REPRESENTATIVA) DO SERVIÇO DE CONTRAPISO EM ARGAMASSA TRAÇO 1:4 (CIMENTO E AREIA), PREPARO COM BETONEIRA 400 L, ESPESSURA 4 CM PARA ÁREAS SECAS E 3 CM PARA ÁREAS MOLHADAS, PARA EDIFICAÇÃO HABITACIONAL MULTIFAMILIAR (PRÉDIO). AF_11/2014</v>
          </cell>
          <cell r="C8341" t="str">
            <v>M2</v>
          </cell>
          <cell r="D8341">
            <v>42.41</v>
          </cell>
          <cell r="E8341">
            <v>28.93</v>
          </cell>
        </row>
        <row r="8342">
          <cell r="A8342" t="str">
            <v>89172</v>
          </cell>
          <cell r="B8342" t="str">
            <v>(COMPOSIÇÃO RERPESENTATIVA) DO SERVIÇO DE CONTRAPISO EM ARGAMASSA TRAÇO 1:4 (CIM E AREIA), EM BETONEIRA 400 L, ESPESSURA 4 CM ÁREAS SECAS E3 CM ÁREAS MOLHADAS, PARA EDIFICAÇÃO HABITACIONAL UNIFAMILIAR (CASA) EEDIFICAÇÃO PÚBLICA PADRÃO. AF_11/2014</v>
          </cell>
          <cell r="C8342" t="str">
            <v>M2</v>
          </cell>
          <cell r="D8342">
            <v>42.14</v>
          </cell>
          <cell r="E8342">
            <v>28.75</v>
          </cell>
        </row>
        <row r="8343">
          <cell r="A8343" t="str">
            <v>73907/003</v>
          </cell>
          <cell r="B8343" t="str">
            <v>CONTRAPISO/LASTRO DE CONCRETO NAO-ESTRUTURAL, E=5CM, PREPARO COM BETONEIRA</v>
          </cell>
          <cell r="C8343" t="str">
            <v>M2</v>
          </cell>
          <cell r="D8343">
            <v>33.04</v>
          </cell>
          <cell r="E8343">
            <v>22.54</v>
          </cell>
        </row>
        <row r="8344">
          <cell r="A8344" t="str">
            <v>73907/006</v>
          </cell>
          <cell r="B8344" t="str">
            <v>LASTRO DE CONCRETO, ESPESSURA 3CM, PREPARO MECANICO</v>
          </cell>
          <cell r="C8344" t="str">
            <v>M2</v>
          </cell>
          <cell r="D8344">
            <v>21.8</v>
          </cell>
          <cell r="E8344">
            <v>14.87</v>
          </cell>
        </row>
        <row r="8345">
          <cell r="A8345" t="str">
            <v>74048/007</v>
          </cell>
          <cell r="B8345" t="str">
            <v>LASTRO DE CONCRETO, ESPESSURA 3 CM, PREPARO MECANICO, INCLUSO ADITIVOIMPERMEABILIZANTE</v>
          </cell>
          <cell r="C8345" t="str">
            <v>M2</v>
          </cell>
          <cell r="D8345">
            <v>25.24</v>
          </cell>
          <cell r="E8345">
            <v>17.22</v>
          </cell>
        </row>
        <row r="8346">
          <cell r="A8346" t="str">
            <v>72189</v>
          </cell>
          <cell r="B8346" t="str">
            <v>RODAPE VINILICO ALTURA 5CM, ESPESSURA 1MM, FIXADO COM COLA</v>
          </cell>
          <cell r="C8346" t="str">
            <v>M</v>
          </cell>
          <cell r="D8346">
            <v>19.64</v>
          </cell>
          <cell r="E8346">
            <v>13.4</v>
          </cell>
        </row>
        <row r="8347">
          <cell r="A8347" t="str">
            <v>72190</v>
          </cell>
          <cell r="B8347" t="str">
            <v>RODAPE BORRACHA LISO, ALTURA 7CM, ESPESSURA 1MM, FIXADO COM COLA</v>
          </cell>
          <cell r="C8347" t="str">
            <v>M</v>
          </cell>
          <cell r="D8347">
            <v>30.56</v>
          </cell>
          <cell r="E8347">
            <v>20.85</v>
          </cell>
        </row>
        <row r="8348">
          <cell r="A8348" t="str">
            <v>74199/001</v>
          </cell>
          <cell r="B8348" t="str">
            <v>CHAPISCO RUSTICO TRACO 1:3 (CIMENTO E AREIA GROSSA), ESPESSURA 2CM, PREPARO MANUAL DA ARGAMASSA</v>
          </cell>
          <cell r="C8348" t="str">
            <v>M2</v>
          </cell>
          <cell r="D8348">
            <v>31.19</v>
          </cell>
          <cell r="E8348">
            <v>21.28</v>
          </cell>
        </row>
        <row r="8349">
          <cell r="A8349" t="str">
            <v>87863</v>
          </cell>
          <cell r="B8349" t="str">
            <v>CHAPISCO APLICADO SOMENTE EM PILARES E VIGAS DAS PAREDES INTERNAS, COM</v>
          </cell>
          <cell r="C8349" t="str">
            <v>M2</v>
          </cell>
          <cell r="D8349">
            <v>5.0599999999999996</v>
          </cell>
          <cell r="E8349">
            <v>3.45</v>
          </cell>
        </row>
        <row r="8350">
          <cell r="A8350" t="str">
            <v>87864</v>
          </cell>
          <cell r="B8350" t="str">
            <v>CHAPISCO APLICADO SOMENTE EM PILARES E VIGAS DAS PAREDES INTERNAS, COMROLO PARA TEXTURA ACRÍLICA. ARGAMASSA TRAÇO 1:4 E EMULSÃO POLIMÉRICA(ADESIVO) COM PREPARO EM BETONEIRA 400L. AF_06/2014</v>
          </cell>
          <cell r="C8350" t="str">
            <v>M2</v>
          </cell>
          <cell r="D8350">
            <v>4.95</v>
          </cell>
          <cell r="E8350">
            <v>3.38</v>
          </cell>
        </row>
        <row r="8351">
          <cell r="A8351" t="str">
            <v>87865</v>
          </cell>
          <cell r="B8351" t="str">
            <v>CHAPISCO APLICADO SOMENTE EM PILARES E VIGAS DAS PAREDES INTERNAS, COMROLO PARA TEXTURA ACRÍLICA. ARGAMASSA TRAÇO 1:4 E EMULSÃO POLIMÉRICA(ADESIVO) COM PREPARO EM MISTURADOR 300 KG. AF_06/2014</v>
          </cell>
          <cell r="C8351" t="str">
            <v>M2</v>
          </cell>
          <cell r="D8351">
            <v>4.91</v>
          </cell>
          <cell r="E8351">
            <v>3.35</v>
          </cell>
        </row>
        <row r="8352">
          <cell r="A8352" t="str">
            <v>87866</v>
          </cell>
          <cell r="B8352" t="str">
            <v>CHAPISCO APLICADO SOMENTE EM PILARES E VIGAS DAS PAREDES INTERNAS, COMROLO PARA TEXTURA ACRÍLICA. ARGAMASSA INDUSTRIALIZADA COM PREPARO MANUAL. AF_06/2014</v>
          </cell>
          <cell r="C8352" t="str">
            <v>M2</v>
          </cell>
          <cell r="D8352">
            <v>11.89</v>
          </cell>
          <cell r="E8352">
            <v>8.11</v>
          </cell>
        </row>
        <row r="8353">
          <cell r="A8353" t="str">
            <v>87867</v>
          </cell>
          <cell r="B8353" t="str">
            <v>CHAPISCO APLICADO SOMENTE EM PILARES E VIGAS DAS PAREDES INTERNAS, COMROLO PARA TEXTURA ACRÍLICA. ARGAMASSA INDUSTRIALIZADA COM PREPARO EMMISTURADOR 300 KG. AF_06/2014</v>
          </cell>
          <cell r="C8353" t="str">
            <v>M2</v>
          </cell>
          <cell r="D8353">
            <v>11.62</v>
          </cell>
          <cell r="E8353">
            <v>7.93</v>
          </cell>
        </row>
        <row r="8354">
          <cell r="A8354" t="str">
            <v>87868</v>
          </cell>
          <cell r="B8354" t="str">
            <v>CHAPISCO APLICADO SOMENTE EM PILARES E VIGAS DAS PAREDES INTERNAS, COMCOLHER DE PEDREIRO. ARGAMASSA TRAÇO 1:3 COM PREPARO MANUAL. AF_06/2014</v>
          </cell>
          <cell r="C8354" t="str">
            <v>M2</v>
          </cell>
          <cell r="D8354">
            <v>4.0999999999999996</v>
          </cell>
          <cell r="E8354">
            <v>2.8</v>
          </cell>
        </row>
        <row r="8355">
          <cell r="A8355" t="str">
            <v>87869</v>
          </cell>
          <cell r="B8355" t="str">
            <v>CHAPISCO APLICADO SOMENTE EM PILARES E VIGAS DAS PAREDES INTERNAS, COMCOLHER DE PEDREIRO. ARGAMASSA TRAÇO 1:3 COM PREPARO EM BETONEIRA 400L. AF_06/2014</v>
          </cell>
          <cell r="C8355" t="str">
            <v>M2</v>
          </cell>
          <cell r="D8355">
            <v>3.72</v>
          </cell>
          <cell r="E8355">
            <v>2.54</v>
          </cell>
        </row>
        <row r="8356">
          <cell r="A8356" t="str">
            <v>87870</v>
          </cell>
          <cell r="B8356" t="str">
            <v>CHAPISCO APLICADO SOMENTE EM PILARES E VIGAS DAS PAREDES INTERNAS, COMCOLHER DE PEDREIRO. ARGAMASSA TRAÇO 1:3 COM PREPARO EM MISTURADOR 300KG. AF_06/2014</v>
          </cell>
          <cell r="C8356" t="str">
            <v>M2</v>
          </cell>
          <cell r="D8356">
            <v>3.74</v>
          </cell>
          <cell r="E8356">
            <v>2.5499999999999998</v>
          </cell>
        </row>
        <row r="8357">
          <cell r="A8357" t="str">
            <v>87871</v>
          </cell>
          <cell r="B8357" t="str">
            <v>CHAPISCO APLICADO SOMENTE EM PILARES E VIGAS DAS PAREDES INTERNAS, COMDESEMPENADEIRA DENTADA. ARGAMASSA INDUSTRIALIZADA COM PREPARO MANUAL.AF_06/2014</v>
          </cell>
          <cell r="C8357" t="str">
            <v>M2</v>
          </cell>
          <cell r="D8357">
            <v>21.53</v>
          </cell>
          <cell r="E8357">
            <v>14.69</v>
          </cell>
        </row>
        <row r="8358">
          <cell r="A8358" t="str">
            <v>87872</v>
          </cell>
          <cell r="B8358" t="str">
            <v>CHAPISCO APLICADO SOMENTE EM PILARES E VIGAS DAS PAREDES INTERNAS, COMDESEMPENADEIRA DENTADA. ARGAMASSA INDUSTRIALIZADA COM PREPARO EM MIST</v>
          </cell>
          <cell r="C8358" t="str">
            <v>M2</v>
          </cell>
          <cell r="D8358">
            <v>20.93</v>
          </cell>
          <cell r="E8358">
            <v>14.28</v>
          </cell>
        </row>
        <row r="8359">
          <cell r="A8359" t="str">
            <v>87873</v>
          </cell>
          <cell r="B8359" t="str">
            <v>CHAPISCO APLICADO TANTO EM PILARES E VIGAS DE CONCRETO COMO EM ALVENARIAS DE PAREDES INTERNAS, COM ROLO PARA TEXTURA ACRÍLICA. ARGAMASSA TRAÇO 1:4 E EMULSÃO POLIMÉRICA (ADESIVO) COM PREPARO MANUAL. AF_06/2014</v>
          </cell>
          <cell r="C8359" t="str">
            <v>M2</v>
          </cell>
          <cell r="D8359">
            <v>4.87</v>
          </cell>
          <cell r="E8359">
            <v>3.32</v>
          </cell>
        </row>
        <row r="8360">
          <cell r="A8360" t="str">
            <v>87874</v>
          </cell>
          <cell r="B8360" t="str">
            <v>CHAPISCO APLICADO TANTO EM PILARES E VIGAS DE CONCRETO COMO EM ALVENARIAS DE PAREDES INTERNAS, COM ROLO PARA TEXTURA ACRÍLICA. ARGAMASSA TRAÇO 1:4 E EMULSÃO POLIMÉRICA (ADESIVO) COM PREPARO EM BETONEIRA 400L. AF_06/2014</v>
          </cell>
          <cell r="C8360" t="str">
            <v>M2</v>
          </cell>
          <cell r="D8360">
            <v>4.75</v>
          </cell>
          <cell r="E8360">
            <v>3.24</v>
          </cell>
        </row>
        <row r="8361">
          <cell r="A8361" t="str">
            <v>87875</v>
          </cell>
          <cell r="B8361" t="str">
            <v>CHAPISCO APLICADO TANTO EM PILARES E VIGAS DE CONCRETO COMO EM ALVENARIAS DE PAREDES INTERNAS, COM ROLO PARA TEXTURA ACRÍLICA. ARGAMASSA TRAÇO 1:4 E EMULSÃO POLIMÉRICA (ADESIVO) COM PREPARO EM MISTURADOR 300 KG. AF_06/2014</v>
          </cell>
          <cell r="C8361" t="str">
            <v>M2</v>
          </cell>
          <cell r="D8361">
            <v>4.72</v>
          </cell>
          <cell r="E8361">
            <v>3.22</v>
          </cell>
        </row>
        <row r="8362">
          <cell r="A8362" t="str">
            <v>87876</v>
          </cell>
          <cell r="B8362" t="str">
            <v>CHAPISCO APLICADO TANTO EM PILARES E VIGAS DE CONCRETO COMO EM ALVENARIAS DE PAREDES INTERNAS, COM ROLO PARA TEXTURA ACRÍLICA. ARGAMASSA INDUSTRIALIZADA COM PREPARO MANUAL. AF_06/2014</v>
          </cell>
          <cell r="C8362" t="str">
            <v>M2</v>
          </cell>
          <cell r="D8362">
            <v>11.7</v>
          </cell>
          <cell r="E8362">
            <v>7.98</v>
          </cell>
        </row>
        <row r="8363">
          <cell r="A8363" t="str">
            <v>87877</v>
          </cell>
          <cell r="B8363" t="str">
            <v>CHAPISCO APLICADO TANTO EM PILARES E VIGAS DE CONCRETO COMO EM ALVENARIAS DE PAREDES INTERNAS, COM ROLO PARA TEXTURA ACRÍLICA. ARGAMASSA INDUSTRIALIZADA COM PREPARO EM MISTURADOR 300 KG. AF_06/2014</v>
          </cell>
          <cell r="C8363" t="str">
            <v>M2</v>
          </cell>
          <cell r="D8363">
            <v>11.43</v>
          </cell>
          <cell r="E8363">
            <v>7.8</v>
          </cell>
        </row>
        <row r="8364">
          <cell r="A8364" t="str">
            <v>87878</v>
          </cell>
          <cell r="B8364" t="str">
            <v>CHAPISCO APLICADO TANTO EM PILARES E VIGAS DE CONCRETO COMO EM ALVENARIAS DE PAREDES INTERNAS, COM COLHER DE PEDREIRO. ARGAMASSA TRAÇO 1:3 COM PREPARO MANUAL. AF_06/2014</v>
          </cell>
          <cell r="C8364" t="str">
            <v>M2</v>
          </cell>
          <cell r="D8364">
            <v>3.66</v>
          </cell>
          <cell r="E8364">
            <v>2.5</v>
          </cell>
        </row>
        <row r="8365">
          <cell r="A8365" t="str">
            <v>87879</v>
          </cell>
          <cell r="B8365" t="str">
            <v>CHAPISCO APLICADO TANTO EM PILARES E VIGAS DE CONCRETO COMO EM ALVENARIAS DE PAREDES INTERNAS, COM COLHER DE PEDREIRO. ARGAMASSA TRAÇO 1:3 COM PREPARO EM BETONEIRA 400L. AF_06/2014</v>
          </cell>
          <cell r="C8365" t="str">
            <v>M2</v>
          </cell>
          <cell r="D8365">
            <v>3.3</v>
          </cell>
          <cell r="E8365">
            <v>2.25</v>
          </cell>
        </row>
        <row r="8366">
          <cell r="A8366" t="str">
            <v>87880</v>
          </cell>
          <cell r="B8366" t="str">
            <v>CHAPISCO APLICADO TANTO EM PILARES E VIGAS DE CONCRETO COMO EM ALVENARIAS DE PAREDES INTERNAS, COM COLHER DE PEDREIRO. ARGAMASSA TRAÇO 1:3 COM PREPARO EM MISTURADOR 300 KG. AF_06/2014</v>
          </cell>
          <cell r="C8366" t="str">
            <v>M2</v>
          </cell>
          <cell r="D8366">
            <v>3.31</v>
          </cell>
          <cell r="E8366">
            <v>2.2599999999999998</v>
          </cell>
        </row>
        <row r="8367">
          <cell r="A8367" t="str">
            <v>87881</v>
          </cell>
          <cell r="B8367" t="str">
            <v>CHAPISCO APLICADO NO TETO, COM ROLO PARA TEXTURA ACRÍLICA. ARGAMASSA T</v>
          </cell>
          <cell r="C8367" t="str">
            <v>M2</v>
          </cell>
          <cell r="D8367">
            <v>4.78</v>
          </cell>
          <cell r="E8367">
            <v>3.26</v>
          </cell>
        </row>
        <row r="8368">
          <cell r="A8368" t="str">
            <v>87882</v>
          </cell>
          <cell r="B8368" t="str">
            <v>CHAPISCO APLICADO NO TETO, COM ROLO PARA TEXTURA ACRÍLICA. ARGAMASSA TRAÇO 1:4 E EMULSÃO POLIMÉRICA (ADESIVO) COM PREPARO EM BETONEIRA 400L.AF_06/2014</v>
          </cell>
          <cell r="C8368" t="str">
            <v>M2</v>
          </cell>
          <cell r="D8368">
            <v>4.68</v>
          </cell>
          <cell r="E8368">
            <v>3.19</v>
          </cell>
        </row>
        <row r="8369">
          <cell r="A8369" t="str">
            <v>87883</v>
          </cell>
          <cell r="B8369" t="str">
            <v>CHAPISCO APLICADO NO TETO, COM ROLO PARA TEXTURA ACRÍLICA. ARGAMASSA TRAÇO 1:4 E EMULSÃO POLIMÉRICA (ADESIVO) COM PREPARO EM MISTURADOR 300KG. AF_06/2014</v>
          </cell>
          <cell r="C8369" t="str">
            <v>M2</v>
          </cell>
          <cell r="D8369">
            <v>4.63</v>
          </cell>
          <cell r="E8369">
            <v>3.16</v>
          </cell>
        </row>
        <row r="8370">
          <cell r="A8370" t="str">
            <v>87884</v>
          </cell>
          <cell r="B8370" t="str">
            <v>CHAPISCO APLICADO NO TETO, COM ROLO PARA TEXTURA ACRÍLICA. ARGAMASSA INDUSTRIALIZADA COM PREPARO MANUAL. AF_06/2014</v>
          </cell>
          <cell r="C8370" t="str">
            <v>M2</v>
          </cell>
          <cell r="D8370">
            <v>11.61</v>
          </cell>
          <cell r="E8370">
            <v>7.92</v>
          </cell>
        </row>
        <row r="8371">
          <cell r="A8371" t="str">
            <v>87885</v>
          </cell>
          <cell r="B8371" t="str">
            <v>CHAPISCO APLICADO SOMENTE EM PILARES E VIGAS DAS PAREDES INTERNAS, COMROLO PARA TEXTURA ACRÍLICA. ARGAMASSA INDUSTRIALIZADA COM PREPARO EMMISTURADOR 300 KG. AF_06/2014</v>
          </cell>
          <cell r="C8371" t="str">
            <v>M2</v>
          </cell>
          <cell r="D8371">
            <v>11.35</v>
          </cell>
          <cell r="E8371">
            <v>7.74</v>
          </cell>
        </row>
        <row r="8372">
          <cell r="A8372" t="str">
            <v>87886</v>
          </cell>
          <cell r="B8372" t="str">
            <v>CHAPISCO APLICADO NO TETO, COM DESEMPENADEIRA DENTADA. ARGAMASSA INDUSTRIALIZADA COM PREPARO MANUAL. AF_06/2014</v>
          </cell>
          <cell r="C8372" t="str">
            <v>M2</v>
          </cell>
          <cell r="D8372">
            <v>26.72</v>
          </cell>
          <cell r="E8372">
            <v>18.23</v>
          </cell>
        </row>
        <row r="8373">
          <cell r="A8373" t="str">
            <v>87887</v>
          </cell>
          <cell r="B8373" t="str">
            <v>CHAPISCO APLICADO NO TETO, COM DESEMPENADEIRA DENTADA. ARGAMASSA INDUSTRIALIZADA COM PREPARO EM MISTURADOR 300 KG. AF_06/2014</v>
          </cell>
          <cell r="C8373" t="str">
            <v>M2</v>
          </cell>
          <cell r="D8373">
            <v>26.12</v>
          </cell>
          <cell r="E8373">
            <v>17.82</v>
          </cell>
        </row>
        <row r="8374">
          <cell r="A8374" t="str">
            <v>87888</v>
          </cell>
          <cell r="B8374" t="str">
            <v>CHAPISCO APLICADO TANTO EM PILARES E VIGAS DE CONCRETO COMO EM ALVENARIA DE FACHADA SEM PRESENÇA DE VÃOS, COM ROLO PARA TEXTURA ACRÍLICA. ARGAMASSA TRAÇO 1:4 E EMULSÃO POLIMÉRICA (ADESIVO) COM PREPARO MANUAL. AF_06/2014</v>
          </cell>
          <cell r="C8374" t="str">
            <v>M2</v>
          </cell>
          <cell r="D8374">
            <v>5.95</v>
          </cell>
          <cell r="E8374">
            <v>4.0599999999999996</v>
          </cell>
        </row>
        <row r="8375">
          <cell r="A8375" t="str">
            <v>87889</v>
          </cell>
          <cell r="B8375" t="str">
            <v>CHAPISCO APLICADO TANTO EM PILARES E VIGAS DE CONCRETO COMO EM ALVENARIA DE FACHADA SEM PRESENÇA DE VÃOS, COM ROLO PARA TEXTURA ACRÍLICA. ARGAMASSA TRAÇO 1:4 E EMULSÃO POLIMÉRICA (ADESIVO) COM PREPARO EM BETONEIRA 400L. AF_06/2014</v>
          </cell>
          <cell r="C8375" t="str">
            <v>M2</v>
          </cell>
          <cell r="D8375">
            <v>5.85</v>
          </cell>
          <cell r="E8375">
            <v>3.99</v>
          </cell>
        </row>
        <row r="8376">
          <cell r="A8376" t="str">
            <v>87890</v>
          </cell>
          <cell r="B8376" t="str">
            <v>CHAPISCO APLICADO TANTO EM PILARES E VIGAS DE CONCRETO COMO EM ALVENARIAS DE FACHADA SEM PRESENÇA DE VÃOS, COM ROLO PARA TEXTURA ACRÍLICA. ARGAMASSA TRAÇO 1:4 E EMULSÃO POLIMÉRICA (ADESIVO) COM PREPARO EM MISTURADOR 300 KG. AF_06/2014</v>
          </cell>
          <cell r="C8376" t="str">
            <v>M2</v>
          </cell>
          <cell r="D8376">
            <v>5.8</v>
          </cell>
          <cell r="E8376">
            <v>3.96</v>
          </cell>
        </row>
        <row r="8377">
          <cell r="A8377" t="str">
            <v>87891</v>
          </cell>
          <cell r="B8377" t="str">
            <v>CHAPISCO APLICADO TANTO EM PILARES E VIGAS DE CONCRETO COMO EM ALVENARIA DE FACHADA SEM PRESENÇA DE VÃOS, COM ROLO PARA TEXTURA ACRÍLICA. ARGAMASSA INDUSTRIALIZADA COM PREPARO MANUAL. AF_06/2014</v>
          </cell>
          <cell r="C8377" t="str">
            <v>M2</v>
          </cell>
          <cell r="D8377">
            <v>12.78</v>
          </cell>
          <cell r="E8377">
            <v>8.7200000000000006</v>
          </cell>
        </row>
        <row r="8378">
          <cell r="A8378" t="str">
            <v>87892</v>
          </cell>
          <cell r="B8378" t="str">
            <v>CHAPISCO APLICADO TANTO EM PILARES E VIGAS DE CONCRETO COMO EM ALVENARIA DE FACHADA SEM PRESENÇA DE VÃOS, COM ROLO PARA TEXTURA ACRÍLICA. ARGAMASSA INDUSTRIALIZADA COM PREPARO EM MISTURADOR 300 KG. AF_06/2014</v>
          </cell>
          <cell r="C8378" t="str">
            <v>M2</v>
          </cell>
          <cell r="D8378">
            <v>12.52</v>
          </cell>
          <cell r="E8378">
            <v>8.5399999999999991</v>
          </cell>
        </row>
        <row r="8379">
          <cell r="A8379" t="str">
            <v>87893</v>
          </cell>
          <cell r="B8379" t="str">
            <v>CHAPISCO APLICADO TANTO EM PILARES E VIGAS DE CONCRETO COMO EM ALVENARIA DE FACHADA SEM PRESENÇA DE VÃOS, COM COLHER DE PEDREIRO. ARGAMASSATRAÇO 1:3 COM PREPARO MANUAL. AF_06/2014</v>
          </cell>
          <cell r="C8379" t="str">
            <v>M2</v>
          </cell>
          <cell r="D8379">
            <v>5.56</v>
          </cell>
          <cell r="E8379">
            <v>3.79</v>
          </cell>
        </row>
        <row r="8380">
          <cell r="A8380" t="str">
            <v>87894</v>
          </cell>
          <cell r="B8380" t="str">
            <v>CHAPISCO APLICADO TANTO EM PILARES E VIGAS DE CONCRETO COMO EM ALVENARIA DE FACHADA SEM PRESENÇA DE VÃOS, COM COLHER DE PEDREIRO. ARGAMASSATRAÇO 1:3 COM PREPARO EM BETONEIRA 400L. AF_06/2014</v>
          </cell>
          <cell r="C8380" t="str">
            <v>M2</v>
          </cell>
          <cell r="D8380">
            <v>5.19</v>
          </cell>
          <cell r="E8380">
            <v>3.54</v>
          </cell>
        </row>
        <row r="8381">
          <cell r="A8381" t="str">
            <v>87895</v>
          </cell>
          <cell r="B8381" t="str">
            <v>CHAPISCO APLICADO TANTO EM PILARES E VIGAS DE CONCRETO COMO EM ALVENARIA DE FACHADA SEM PRESENÇA DE VÃOS, COM COLHER DE PEDREIRO. ARGAMASSATRAÇO 1:3 COM PREPARO EM MISTURADOR 300 KG. AF_06/2014</v>
          </cell>
          <cell r="C8381" t="str">
            <v>M2</v>
          </cell>
          <cell r="D8381">
            <v>5.2</v>
          </cell>
          <cell r="E8381">
            <v>3.55</v>
          </cell>
        </row>
        <row r="8382">
          <cell r="A8382" t="str">
            <v>87899</v>
          </cell>
          <cell r="B8382" t="str">
            <v>CHAPISCO APLICADO TANTO EM PILARES E VIGAS DE CONCRETO COMO EM ALVENARIA DE FACHADA COM PRESENÇA DE VÃOS, COM ROLO PARA TEXTURA ACRÍLICA. ARGAMASSA TRAÇO 1:4 E EMULSÃO POLIMÉRICA (ADESIVO) COM PREPARO MANUAL. AF_06/2014</v>
          </cell>
          <cell r="C8382" t="str">
            <v>M2</v>
          </cell>
          <cell r="D8382">
            <v>6.9</v>
          </cell>
          <cell r="E8382">
            <v>4.71</v>
          </cell>
        </row>
        <row r="8383">
          <cell r="A8383" t="str">
            <v>87900</v>
          </cell>
          <cell r="B8383" t="str">
            <v>CHAPISCO APLICADO TANTO EM PILARES E VIGAS DE CONCRETO COMO EM ALVENARIA DE FACHADA COM PRESENÇA DE VÃOS, COM ROLO PARA TEXTURA ACRÍLICA. ARGAMASSA TRAÇO 1:4 E EMULSÃO POLIMÉRICA (ADESIVO) COM PREPARO EM BETONEIRA 400L. AF_06/2014</v>
          </cell>
          <cell r="C8383" t="str">
            <v>M2</v>
          </cell>
          <cell r="D8383">
            <v>6.8</v>
          </cell>
          <cell r="E8383">
            <v>4.6399999999999997</v>
          </cell>
        </row>
        <row r="8384">
          <cell r="A8384" t="str">
            <v>87901</v>
          </cell>
          <cell r="B8384" t="str">
            <v>CHAPISCO APLICADO TANTO EM PILARES E VIGAS DE CONCRETO COMO EM ALVENARIA DE FACHADA COM PRESENÇA DE VÃOS, COM ROLO PARA TEXTURA ACRÍLICA. ARGAMASSA TRAÇO 1:4 E EMULSÃO POLIMÉRICA (ADESIVO) COM PREPARO EM MISTURADOR 300 KG. AF_06/2014</v>
          </cell>
          <cell r="C8384" t="str">
            <v>M2</v>
          </cell>
          <cell r="D8384">
            <v>6.77</v>
          </cell>
          <cell r="E8384">
            <v>4.62</v>
          </cell>
        </row>
        <row r="8385">
          <cell r="A8385" t="str">
            <v>87902</v>
          </cell>
          <cell r="B8385" t="str">
            <v>CHAPISCO APLICADO TANTO EM PILARES E VIGAS DE CONCRETO COMO EM ALVENAR</v>
          </cell>
          <cell r="C8385" t="str">
            <v>M2</v>
          </cell>
          <cell r="D8385">
            <v>13.75</v>
          </cell>
          <cell r="E8385">
            <v>9.3800000000000008</v>
          </cell>
        </row>
        <row r="8386">
          <cell r="A8386" t="str">
            <v>87903</v>
          </cell>
          <cell r="B8386" t="str">
            <v>CHAPISCO APLICADO TANTO EM PILARES E VIGAS DE CONCRETO COMO EM ALVENARIA DE FACHADA COM PRESENÇA DE VÃOS, COM ROLO PARA TEXTURA ACRÍLICA. ARGAMASSA INDUSTRIALIZADA COM PREPARO EM MISTURADOR 300 KG. AF_06/2014</v>
          </cell>
          <cell r="C8386" t="str">
            <v>M2</v>
          </cell>
          <cell r="D8386">
            <v>13.49</v>
          </cell>
          <cell r="E8386">
            <v>9.1999999999999993</v>
          </cell>
        </row>
        <row r="8387">
          <cell r="A8387" t="str">
            <v>87904</v>
          </cell>
          <cell r="B8387" t="str">
            <v>CHAPISCO APLICADO TANTO EM PILARES E VIGAS DE CONCRETO COMO EM ALVENARIA DE FACHADA COM PRESENÇA DE VÃOS, COM COLHER DE PEDREIRO. ARGAMASSATRAÇO 1:3 COM PREPARO MANUAL. AF_06/2014</v>
          </cell>
          <cell r="C8387" t="str">
            <v>M2</v>
          </cell>
          <cell r="D8387">
            <v>7.17</v>
          </cell>
          <cell r="E8387">
            <v>4.8899999999999997</v>
          </cell>
        </row>
        <row r="8388">
          <cell r="A8388" t="str">
            <v>87905</v>
          </cell>
          <cell r="B8388" t="str">
            <v>CHAPISCO APLICADO TANTO EM PILARES E VIGAS DE CONCRETO COMO EM ALVENARIA DE FACHADA COM PRESENÇA DE VÃOS, COM COLHER DE PEDREIRO. ARGAMASSATRAÇO 1:3 COM PREPARO EM BETONEIRA 400L. AF_06/2014</v>
          </cell>
          <cell r="C8388" t="str">
            <v>M2</v>
          </cell>
          <cell r="D8388">
            <v>6.79</v>
          </cell>
          <cell r="E8388">
            <v>4.63</v>
          </cell>
        </row>
        <row r="8389">
          <cell r="A8389" t="str">
            <v>87906</v>
          </cell>
          <cell r="B8389" t="str">
            <v>CHAPISCO APLICADO TANTO EM PILARES E VIGAS DE CONCRETO COMO EM ALVENARIA DE FACHADA COM PRESENÇA DE VÃOS, COM COLHER DE PEDREIRO. ARGAMASSATRAÇO 1:3 COM PREPARO EM MISTURADOR 300 KG. AF_06/2014</v>
          </cell>
          <cell r="C8389" t="str">
            <v>M2</v>
          </cell>
          <cell r="D8389">
            <v>6.8</v>
          </cell>
          <cell r="E8389">
            <v>4.6399999999999997</v>
          </cell>
        </row>
        <row r="8390">
          <cell r="A8390" t="str">
            <v>87910</v>
          </cell>
          <cell r="B8390" t="str">
            <v>CHAPISCO APLICADO SOMENTE NA ESTRUTURA DE CONCRETO DA FACHADA, COM DESEMPENADEIRA DENTADA. ARGAMASSA INDUSTRIALIZADA COM PREPARO MANUAL. AF_06/2014</v>
          </cell>
          <cell r="C8390" t="str">
            <v>M2</v>
          </cell>
          <cell r="D8390">
            <v>26.49</v>
          </cell>
          <cell r="E8390">
            <v>18.07</v>
          </cell>
        </row>
        <row r="8391">
          <cell r="A8391" t="str">
            <v>87911</v>
          </cell>
          <cell r="B8391" t="str">
            <v>CHAPISCO APLICADO SOMENTE NA ESTRUTURA DE CONCRETO DA FACHADA, COM DESEMPENADEIRA DENTADA. ARGAMASSA INDUSTRIALIZADA COM PREPARO EM MISTURADOR 300 KG. AF_06/2014</v>
          </cell>
          <cell r="C8391" t="str">
            <v>M2</v>
          </cell>
          <cell r="D8391">
            <v>25.89</v>
          </cell>
          <cell r="E8391">
            <v>17.66</v>
          </cell>
        </row>
        <row r="8392">
          <cell r="A8392" t="str">
            <v>5991</v>
          </cell>
          <cell r="B8392" t="str">
            <v>BARRA LISA COM ARGAMASSA TRACO 1:4 (CIMENTO E AREIA GROSSA), ESPESSURA2,0CM, INCLUSO ADITIVO IMPERMEABILIZANTE, PREPARO MECANICO DA ARGAMASSA</v>
          </cell>
          <cell r="C8392" t="str">
            <v>M2</v>
          </cell>
          <cell r="D8392">
            <v>42.35</v>
          </cell>
          <cell r="E8392">
            <v>28.89</v>
          </cell>
        </row>
        <row r="8393">
          <cell r="A8393" t="str">
            <v>5997</v>
          </cell>
          <cell r="B8393" t="str">
            <v>BARRA LISA COM ARGAMASSA TRACO 1:4 (CIMENTO E AREIA GROSSA), ESPESSURA2,0CM, PREPARO MECANICO DA ARGAMASSA</v>
          </cell>
          <cell r="C8393" t="str">
            <v>M2</v>
          </cell>
          <cell r="D8393">
            <v>40.049999999999997</v>
          </cell>
          <cell r="E8393">
            <v>27.32</v>
          </cell>
        </row>
        <row r="8394">
          <cell r="A8394" t="str">
            <v>84023</v>
          </cell>
          <cell r="B8394" t="str">
            <v>BARRA LISA TRACO 1:3 (CIMENTO E AREIA MEDIA), ESPESSURA 1,5CM, PREPAROMANUAL DA ARGAMASSA</v>
          </cell>
          <cell r="C8394" t="str">
            <v>M2</v>
          </cell>
          <cell r="D8394">
            <v>43.64</v>
          </cell>
          <cell r="E8394">
            <v>29.77</v>
          </cell>
        </row>
        <row r="8395">
          <cell r="A8395" t="str">
            <v>84024</v>
          </cell>
          <cell r="B8395" t="str">
            <v>BARRA LISA TRACO 1:3 (CIMENTO E AREIA MEDIA), ESPESSURA 1,0CM, PREPAROMANUAL DA ARGAMASSA</v>
          </cell>
          <cell r="C8395" t="str">
            <v>M2</v>
          </cell>
          <cell r="D8395">
            <v>39.71</v>
          </cell>
          <cell r="E8395">
            <v>27.09</v>
          </cell>
        </row>
        <row r="8396">
          <cell r="A8396" t="str">
            <v>84026</v>
          </cell>
          <cell r="B8396" t="str">
            <v>BARRA LISA TRACO 1:4 (CIMENTO E AREIA MEDIA), ESPESSURA 2,0CM, PREPAROMANUAL DA ARGAMASSA</v>
          </cell>
          <cell r="C8396" t="str">
            <v>M2</v>
          </cell>
          <cell r="D8396">
            <v>47.42</v>
          </cell>
          <cell r="E8396">
            <v>32.35</v>
          </cell>
        </row>
        <row r="8397">
          <cell r="A8397" t="str">
            <v>84027</v>
          </cell>
          <cell r="B8397" t="str">
            <v>BARRA LISA TRACO 1:3 (CIMENTO E AREIA MEDIA), ESPESSURA 0,5CM, PREPAROMANUAL DA ARGAMASSA</v>
          </cell>
          <cell r="C8397" t="str">
            <v>M2</v>
          </cell>
          <cell r="D8397">
            <v>32.31</v>
          </cell>
          <cell r="E8397">
            <v>22.04</v>
          </cell>
        </row>
        <row r="8398">
          <cell r="A8398" t="str">
            <v>84028</v>
          </cell>
          <cell r="B8398" t="str">
            <v>BARRA LISA TRACO 1:4 (CIMENTO E AREIA MEDIA), COM CORANTE AMARELO, ESPESSURA 2,0CM, PREPARO MANUAL DA ARGAMASSA</v>
          </cell>
          <cell r="C8398" t="str">
            <v>M2</v>
          </cell>
          <cell r="D8398">
            <v>54.18</v>
          </cell>
          <cell r="E8398">
            <v>36.96</v>
          </cell>
        </row>
        <row r="8399">
          <cell r="A8399" t="str">
            <v>84072</v>
          </cell>
          <cell r="B8399" t="str">
            <v>BARRA LISA TRACO 1:3 (CIMENTO E AREIA MEDIA NAO PENEIRADA), INCLUSO ADITIVO IMPERMEABILIZANTE, ESPESSURA 0,5CM, PREPARO MANUAL DA ARGAMASSA</v>
          </cell>
          <cell r="C8399" t="str">
            <v>M2</v>
          </cell>
          <cell r="D8399">
            <v>32.799999999999997</v>
          </cell>
          <cell r="E8399">
            <v>22.38</v>
          </cell>
        </row>
        <row r="8400">
          <cell r="A8400" t="str">
            <v>87411</v>
          </cell>
          <cell r="B8400" t="str">
            <v>APLICAÇÃO MANUAL DE GESSO DESEMPENADO (SEM TALISCAS) EM TETO DE AMBIENTES DE ÁREA MAIOR QUE 10M², ESPESSURA DE 0,5CM. AF_06/2014</v>
          </cell>
          <cell r="C8400" t="str">
            <v>M2</v>
          </cell>
          <cell r="D8400">
            <v>13.29</v>
          </cell>
          <cell r="E8400">
            <v>9.07</v>
          </cell>
        </row>
        <row r="8401">
          <cell r="A8401" t="str">
            <v>87412</v>
          </cell>
          <cell r="B8401" t="str">
            <v>APLICAÇÃO MANUAL DE GESSO DESEMPENADO (SEM TALISCAS) EM TETO DE AMBIENTES DE ÁREA ENTRE 5M² E 10M², ESPESSURA DE 0,5CM. AF_06/2014</v>
          </cell>
          <cell r="C8401" t="str">
            <v>M2</v>
          </cell>
          <cell r="D8401">
            <v>18.21</v>
          </cell>
          <cell r="E8401">
            <v>12.42</v>
          </cell>
        </row>
        <row r="8402">
          <cell r="A8402" t="str">
            <v>87413</v>
          </cell>
          <cell r="B8402" t="str">
            <v>APLICAÇÃO MANUAL DE GESSO DESEMPENADO (SEM TALISCAS) EM TETO DE AMBIENTES DE ÁREA MENOR QUE 5M², ESPESSURA DE 0,5CM. AF_06/2014</v>
          </cell>
          <cell r="C8402" t="str">
            <v>M2</v>
          </cell>
          <cell r="D8402">
            <v>21</v>
          </cell>
          <cell r="E8402">
            <v>14.33</v>
          </cell>
        </row>
        <row r="8403">
          <cell r="A8403" t="str">
            <v>87414</v>
          </cell>
          <cell r="B8403" t="str">
            <v>APLICAÇÃO MANUAL DE GESSO DESEMPENADO (SEM TALISCAS) EM TETO DE AMBIENTES DE ÁREA MAIOR QUE 10M², ESPESSURA DE 1,0CM. AF_06/2014</v>
          </cell>
          <cell r="C8403" t="str">
            <v>M2</v>
          </cell>
          <cell r="D8403">
            <v>20.27</v>
          </cell>
          <cell r="E8403">
            <v>13.83</v>
          </cell>
        </row>
        <row r="8404">
          <cell r="A8404" t="str">
            <v>87415</v>
          </cell>
          <cell r="B8404" t="str">
            <v>APLICAÇÃO MANUAL DE GESSO DESEMPENADO (SEM TALISCAS) EM TETO DE AMBIENTES DE ÁREA ENTRE 5M² E 10M², ESPESSURA DE 1,0CM. AF_06/2014</v>
          </cell>
          <cell r="C8404" t="str">
            <v>M2</v>
          </cell>
          <cell r="D8404">
            <v>25.04</v>
          </cell>
          <cell r="E8404">
            <v>17.079999999999998</v>
          </cell>
        </row>
        <row r="8405">
          <cell r="A8405" t="str">
            <v>87416</v>
          </cell>
          <cell r="B8405" t="str">
            <v>APLICAÇÃO MANUAL DE GESSO DESEMPENADO (SEM TALISCAS) EM TETO DE AMBIENTES DE ÁREA MENOR QUE 5M², ESPESSURA DE 1,0CM. AF_06/2014</v>
          </cell>
          <cell r="C8405" t="str">
            <v>M2</v>
          </cell>
          <cell r="D8405">
            <v>28.01</v>
          </cell>
          <cell r="E8405">
            <v>19.11</v>
          </cell>
        </row>
        <row r="8406">
          <cell r="A8406" t="str">
            <v>87417</v>
          </cell>
          <cell r="B8406" t="str">
            <v>APLICAÇÃO MANUAL DE GESSO DESEMPENADO (SEM TALISCAS) EM PAREDES DE AMBIENTES DE ÁREA MAIOR QUE 10M², ESPESSURA DE 0,5CM. AF_06/2014</v>
          </cell>
          <cell r="C8406" t="str">
            <v>M2</v>
          </cell>
          <cell r="D8406">
            <v>13.98</v>
          </cell>
          <cell r="E8406">
            <v>9.5399999999999991</v>
          </cell>
        </row>
        <row r="8407">
          <cell r="A8407" t="str">
            <v>87418</v>
          </cell>
          <cell r="B8407" t="str">
            <v>APLICAÇÃO MANUAL DE GESSO DESEMPENADO (SEM TALISCAS) EM PAREDES DE AMBIENTES DE ÁREA ENTRE 5M² E 10M², ESPESSURA DE 0,5CM. AF_06/2014</v>
          </cell>
          <cell r="C8407" t="str">
            <v>M2</v>
          </cell>
          <cell r="D8407">
            <v>14.35</v>
          </cell>
          <cell r="E8407">
            <v>9.7899999999999991</v>
          </cell>
        </row>
        <row r="8408">
          <cell r="A8408" t="str">
            <v>87419</v>
          </cell>
          <cell r="B8408" t="str">
            <v>APLICAÇÃO MANUAL DE GESSO DESEMPENADO (SEM TALISCAS) EM PAREDES DE AMBIENTES DE ÁREA MENOR QUE 5M², ESPESSURA DE 0,5CM. AF_06/2014</v>
          </cell>
          <cell r="C8408" t="str">
            <v>M2</v>
          </cell>
          <cell r="D8408">
            <v>15.41</v>
          </cell>
          <cell r="E8408">
            <v>10.51</v>
          </cell>
        </row>
        <row r="8409">
          <cell r="A8409" t="str">
            <v>87420</v>
          </cell>
          <cell r="B8409" t="str">
            <v>APLICAÇÃO MANUAL DE GESSO DESEMPENADO (SEM TALISCAS) EM PAREDES DE AMBIENTES DE ÁREA MAIOR QUE 10M², ESPESSURA DE 1,0CM. AF_06/2014</v>
          </cell>
          <cell r="C8409" t="str">
            <v>M2</v>
          </cell>
          <cell r="D8409">
            <v>21.5</v>
          </cell>
          <cell r="E8409">
            <v>14.67</v>
          </cell>
        </row>
        <row r="8410">
          <cell r="A8410" t="str">
            <v>87421</v>
          </cell>
          <cell r="B8410" t="str">
            <v>APLICAÇÃO MANUAL DE GESSO DESEMPENADO (SEM TALISCAS) EM PAREDES DE AMBIENTES DE ÁREA ENTRE 5M² E 10M², ESPESSURA DE 1,0CM. AF_06/2014</v>
          </cell>
          <cell r="C8410" t="str">
            <v>M2</v>
          </cell>
          <cell r="D8410">
            <v>21.87</v>
          </cell>
          <cell r="E8410">
            <v>14.92</v>
          </cell>
        </row>
        <row r="8411">
          <cell r="A8411" t="str">
            <v>87422</v>
          </cell>
          <cell r="B8411" t="str">
            <v>APLICAÇÃO MANUAL DE GESSO DESEMPENADO (SEM TALISCAS) EM PAREDES DE AMBIENTES DE ÁREA MENOR QUE 5M², ESPESSURA DE 1,0CM. AF_06/2014</v>
          </cell>
          <cell r="C8411" t="str">
            <v>M2</v>
          </cell>
          <cell r="D8411">
            <v>22.93</v>
          </cell>
          <cell r="E8411">
            <v>15.64</v>
          </cell>
        </row>
        <row r="8412">
          <cell r="A8412" t="str">
            <v>87423</v>
          </cell>
          <cell r="B8412" t="str">
            <v>APLICAÇÃO MANUAL DE GESSO SARRAFEADO (COM TALISCAS) EM PAREDES DE AMBIENTES DE ÁREA MAIOR QUE 10M², ESPESSURA DE 1,0CM. AF_06/2014</v>
          </cell>
          <cell r="C8412" t="str">
            <v>M2</v>
          </cell>
          <cell r="D8412">
            <v>27.47</v>
          </cell>
          <cell r="E8412">
            <v>18.739999999999998</v>
          </cell>
        </row>
        <row r="8413">
          <cell r="A8413" t="str">
            <v>87424</v>
          </cell>
          <cell r="B8413" t="str">
            <v>APLICAÇÃO MANUAL DE GESSO SARRAFEADO (COM TALISCAS) EM PAREDES DE AMBIENTES DE ÁREA ENTRE 5M² E 10M², ESPESSURA DE 1,0CM. AF_06/2014</v>
          </cell>
          <cell r="C8413" t="str">
            <v>M2</v>
          </cell>
          <cell r="D8413">
            <v>28.01</v>
          </cell>
          <cell r="E8413">
            <v>19.11</v>
          </cell>
        </row>
        <row r="8414">
          <cell r="A8414" t="str">
            <v>87425</v>
          </cell>
          <cell r="B8414" t="str">
            <v>APLICAÇÃO MANUAL DE GESSO SARRAFEADO (COM TALISCAS) EM PAREDES DE AMBIENTES DE ÁREA MENOR QUE 5M², ESPESSURA DE 1,0CM. AF_06/2014</v>
          </cell>
          <cell r="C8414" t="str">
            <v>M2</v>
          </cell>
          <cell r="D8414">
            <v>28.88</v>
          </cell>
          <cell r="E8414">
            <v>19.7</v>
          </cell>
        </row>
        <row r="8415">
          <cell r="A8415" t="str">
            <v>87426</v>
          </cell>
          <cell r="B8415" t="str">
            <v>APLICAÇÃO MANUAL DE GESSO SARRAFEADO (COM TALISCAS) EM PAREDES DE AMBIENTES DE ÁREA MAIOR QUE 10M², ESPESSURA DE 1,5CM. AF_06/2014</v>
          </cell>
          <cell r="C8415" t="str">
            <v>M2</v>
          </cell>
          <cell r="D8415">
            <v>32.72</v>
          </cell>
          <cell r="E8415">
            <v>22.32</v>
          </cell>
        </row>
        <row r="8416">
          <cell r="A8416" t="str">
            <v>87427</v>
          </cell>
          <cell r="B8416" t="str">
            <v>APLICAÇÃO MANUAL DE GESSO SARRAFEADO (COM TALISCAS) EM PAREDES DE AMBIENTES DE ÁREA ENTRE 5M² E 10M², ESPESSURA DE 1,5CM. AF_06/2014</v>
          </cell>
          <cell r="C8416" t="str">
            <v>M2</v>
          </cell>
          <cell r="D8416">
            <v>33.26</v>
          </cell>
          <cell r="E8416">
            <v>22.69</v>
          </cell>
        </row>
        <row r="8417">
          <cell r="A8417" t="str">
            <v>87428</v>
          </cell>
          <cell r="B8417" t="str">
            <v>APLICAÇÃO MANUAL DE GESSO SARRAFEADO (COM TALISCAS) EM PAREDES DE AMBIENTES DE ÁREA MENOR QUE 5M², ESPESSURA DE 1,5CM. AF_06/2014</v>
          </cell>
          <cell r="C8417" t="str">
            <v>M2</v>
          </cell>
          <cell r="D8417">
            <v>34.14</v>
          </cell>
          <cell r="E8417">
            <v>23.29</v>
          </cell>
        </row>
        <row r="8418">
          <cell r="A8418" t="str">
            <v>87429</v>
          </cell>
          <cell r="B8418" t="str">
            <v>APLICAÇÃO DE GESSO PROJETADO COM EQUIPAMENTO DE PROJEÇÃO EM PAREDES DEAMBIENTES DE ÁREA MAIOR QUE 10M², DESEMPENADO (SEM TALISCAS), ESPESSURA DE 0,5CM. AF_06/2014</v>
          </cell>
          <cell r="C8418" t="str">
            <v>M2</v>
          </cell>
          <cell r="D8418">
            <v>15.93</v>
          </cell>
          <cell r="E8418">
            <v>10.87</v>
          </cell>
        </row>
        <row r="8419">
          <cell r="A8419" t="str">
            <v>87430</v>
          </cell>
          <cell r="B8419" t="str">
            <v>APLICAÇÃO DE GESSO PROJETADO COM EQUIPAMENTO DE PROJEÇÃO EM PAREDES DEAMBIENTES DE ÁREA ENTRE 5M² E 10M², DESEMPENADO (SEM TALISCAS), ESPESSURA DE 0,5CM. AF_06/2014</v>
          </cell>
          <cell r="C8419" t="str">
            <v>M2</v>
          </cell>
          <cell r="D8419">
            <v>16.3</v>
          </cell>
          <cell r="E8419">
            <v>11.12</v>
          </cell>
        </row>
        <row r="8420">
          <cell r="A8420" t="str">
            <v>87431</v>
          </cell>
          <cell r="B8420" t="str">
            <v>APLICAÇÃO DE GESSO PROJETADO COM EQUIPAMENTO DE PROJEÇÃO EM PAREDES DEAMBIENTES DE ÁREA MENOR QUE 5M², DESEMPENADO (SEM TALISCAS), ESPESSURA DE 0,5CM. AF_06/2014</v>
          </cell>
          <cell r="C8420" t="str">
            <v>M2</v>
          </cell>
          <cell r="D8420">
            <v>16.48</v>
          </cell>
          <cell r="E8420">
            <v>11.24</v>
          </cell>
        </row>
        <row r="8421">
          <cell r="A8421" t="str">
            <v>87432</v>
          </cell>
          <cell r="B8421" t="str">
            <v>APLICAÇÃO DE GESSO PROJETADO COM EQUIPAMENTO DE PROJEÇÃO EM PAREDES DE</v>
          </cell>
          <cell r="C8421" t="str">
            <v>M2</v>
          </cell>
          <cell r="D8421">
            <v>23.72</v>
          </cell>
          <cell r="E8421">
            <v>16.18</v>
          </cell>
        </row>
        <row r="8422">
          <cell r="A8422" t="str">
            <v>87433</v>
          </cell>
          <cell r="B8422" t="str">
            <v>APLICAÇÃO DE GESSO PROJETADO COM EQUIPAMENTO DE PROJEÇÃO EM PAREDES DEAMBIENTES DE ÁREA ENTRE 5M² E 10M², DESEMPENADO (SEM TALISCAS), ESPESSURA DE 1,0CM. AF_06/2014</v>
          </cell>
          <cell r="C8422" t="str">
            <v>M2</v>
          </cell>
          <cell r="D8422">
            <v>24.45</v>
          </cell>
          <cell r="E8422">
            <v>16.68</v>
          </cell>
        </row>
        <row r="8423">
          <cell r="A8423" t="str">
            <v>87434</v>
          </cell>
          <cell r="B8423" t="str">
            <v>APLICAÇÃO DE GESSO PROJETADO COM EQUIPAMENTO DE PROJEÇÃO EM PAREDES DEAMBIENTES DE ÁREA MENOR QUE 5M², DESEMPENADO (SEM TALISCAS), ESPESSURA DE 1,0CM. AF_06/2014</v>
          </cell>
          <cell r="C8423" t="str">
            <v>M2</v>
          </cell>
          <cell r="D8423">
            <v>24.95</v>
          </cell>
          <cell r="E8423">
            <v>17.02</v>
          </cell>
        </row>
        <row r="8424">
          <cell r="A8424" t="str">
            <v>87435</v>
          </cell>
          <cell r="B8424" t="str">
            <v>APLICAÇÃO DE GESSO PROJETADO COM EQUIPAMENTO DE PROJEÇÃO EM PAREDES DEAMBIENTES DE ÁREA MAIOR QUE 10M², SARRAFEADO (COM TALISCAS), ESPESSURA DE 1,0CM. AF_06/2014</v>
          </cell>
          <cell r="C8424" t="str">
            <v>M2</v>
          </cell>
          <cell r="D8424">
            <v>26</v>
          </cell>
          <cell r="E8424">
            <v>17.739999999999998</v>
          </cell>
        </row>
        <row r="8425">
          <cell r="A8425" t="str">
            <v>87436</v>
          </cell>
          <cell r="B8425" t="str">
            <v>APLICAÇÃO DE GESSO PROJETADO COM EQUIPAMENTO DE PROJEÇÃO EM PAREDES DEAMBIENTES DE ÁREA ENTRE 5M² E 10M², SARRAFEADO (COM TALISCAS), ESPESSURA DE 1,0CM. AF_06/2014</v>
          </cell>
          <cell r="C8425" t="str">
            <v>M2</v>
          </cell>
          <cell r="D8425">
            <v>27.23</v>
          </cell>
          <cell r="E8425">
            <v>18.579999999999998</v>
          </cell>
        </row>
        <row r="8426">
          <cell r="A8426" t="str">
            <v>87437</v>
          </cell>
          <cell r="B8426" t="str">
            <v>APLICAÇÃO DE GESSO PROJETADO COM EQUIPAMENTO DE PROJEÇÃO EM PAREDES DEAMBIENTES DE ÁREA MENOR QUE 5M², SARRAFEADO (COM TALISCAS), ESPESSURADE 1,0CM. AF_06/2014</v>
          </cell>
          <cell r="C8426" t="str">
            <v>M2</v>
          </cell>
          <cell r="D8426">
            <v>28.11</v>
          </cell>
          <cell r="E8426">
            <v>19.18</v>
          </cell>
        </row>
        <row r="8427">
          <cell r="A8427" t="str">
            <v>87438</v>
          </cell>
          <cell r="B8427" t="str">
            <v>APLICAÇÃO DE GESSO PROJETADO COM EQUIPAMENTO DE PROJEÇÃO EM PAREDES DEAMBIENTES DE ÁREA MAIOR QUE 10M², SARRAFEADO (COM TALISCAS), ESPESSURA DE 1,5CM. AF_06/2014</v>
          </cell>
          <cell r="C8427" t="str">
            <v>M2</v>
          </cell>
          <cell r="D8427">
            <v>32.39</v>
          </cell>
          <cell r="E8427">
            <v>22.1</v>
          </cell>
        </row>
        <row r="8428">
          <cell r="A8428" t="str">
            <v>87439</v>
          </cell>
          <cell r="B8428" t="str">
            <v>APLICAÇÃO DE GESSO PROJETADO COM EQUIPAMENTO DE PROJEÇÃO EM PAREDES DEAMBIENTES DE ÁREA ENTRE 5M² E 10M², SARRAFEADO (COM TALISCAS), ESPESSURA DE 1,5CM. AF_06/2014</v>
          </cell>
          <cell r="C8428" t="str">
            <v>M2</v>
          </cell>
          <cell r="D8428">
            <v>33.96</v>
          </cell>
          <cell r="E8428">
            <v>23.17</v>
          </cell>
        </row>
        <row r="8429">
          <cell r="A8429" t="str">
            <v>87440</v>
          </cell>
          <cell r="B8429" t="str">
            <v>APLICAÇÃO DE GESSO PROJETADO COM EQUIPAMENTO DE PROJEÇÃO EM PAREDES DEAMBIENTES DE ÁREA MENOR QUE 5M², SARRAFEADO (COM TALISCAS), ESPESSURADE 1,5CM. AF_06/2014</v>
          </cell>
          <cell r="C8429" t="str">
            <v>M2</v>
          </cell>
          <cell r="D8429">
            <v>34.68</v>
          </cell>
          <cell r="E8429">
            <v>23.66</v>
          </cell>
        </row>
        <row r="8430">
          <cell r="A8430" t="str">
            <v>87527</v>
          </cell>
          <cell r="B8430" t="str">
            <v>EMBOÇO, PARA RECEBIMENTO DE CERÂMICA, EM ARGAMASSA TRAÇO 1:2:8, PREPARO MECÂNICO COM BETONEIRA 400L, APLICADO MANUALMENTE EM FACES INTERNAS</v>
          </cell>
          <cell r="C8430" t="str">
            <v>M2</v>
          </cell>
          <cell r="D8430">
            <v>32.86</v>
          </cell>
          <cell r="E8430">
            <v>22.42</v>
          </cell>
        </row>
        <row r="8431">
          <cell r="A8431" t="str">
            <v>87528</v>
          </cell>
          <cell r="B8431" t="str">
            <v>EMBOÇO, PARA RECEBIMENTO DE CERÂMICA, EM ARGAMASSA TRAÇO 1:2:8, PREPARO MANUAL, APLICADO MANUALMENTE EM FACES INTERNAS DE PAREDES DE AMBIENTES COM ÁREA MENOR QUE 5M2, ESPESSURA DE 20MM, COM EXECUÇÃO DE TALISCAS. AF_06/2014</v>
          </cell>
          <cell r="C8431" t="str">
            <v>M2</v>
          </cell>
          <cell r="D8431">
            <v>35.96</v>
          </cell>
          <cell r="E8431">
            <v>24.53</v>
          </cell>
        </row>
        <row r="8432">
          <cell r="A8432" t="str">
            <v>87529</v>
          </cell>
          <cell r="B8432" t="str">
            <v>MASSA ÚNICA, PARA RECEBIMENTO DE PINTURA, EM ARGAMASSA TRAÇO 1:2:8, PREPARO MECÂNICO COM BETONEIRA 400L, APLICADA MANUALMENTE EM FACES INTERNAS DE PAREDES DE AMBIENTES COM ÁREA MENOR QUE 10M2, ESPESSURA DE 20MM, COM EXECUÇÃO DE TALISCAS. AF_06/2014</v>
          </cell>
          <cell r="C8432" t="str">
            <v>M2</v>
          </cell>
          <cell r="D8432">
            <v>30.08</v>
          </cell>
          <cell r="E8432">
            <v>20.52</v>
          </cell>
        </row>
        <row r="8433">
          <cell r="A8433" t="str">
            <v>87530</v>
          </cell>
          <cell r="B8433" t="str">
            <v>MASSA ÚNICA, PARA RECEBIMENTO DE PINTURA, EM ARGAMASSA TRAÇO 1:2:8, PREPARO MANUAL, APLICADA MANUALMENTE EM FACES INTERNAS DE PAREDES DE AMBIENTES COM ÁREA MENOR QUE 10M2, ESPESSURA DE 20MM, COM EXECUÇÃO DE TALISCAS. AF_06/2014</v>
          </cell>
          <cell r="C8433" t="str">
            <v>M2</v>
          </cell>
          <cell r="D8433">
            <v>33.17</v>
          </cell>
          <cell r="E8433">
            <v>22.63</v>
          </cell>
        </row>
        <row r="8434">
          <cell r="A8434" t="str">
            <v>87531</v>
          </cell>
          <cell r="B8434" t="str">
            <v>EMBOÇO, PARA RECEBIMENTO DE CERÂMICA, EM ARGAMASSA TRAÇO 1:2:8, PREPARO MECÂNICO COM BETONEIRA 400L, APLICADO MANUALMENTE EM FACES INTERNASDE PAREDES DE AMBIENTES COM ÁREA ENTRE 5M2 E 10M2, ESPESSURA DE 20MM,COM EXECUÇÃO DE TALISCAS. AF_06/2014</v>
          </cell>
          <cell r="C8434" t="str">
            <v>M2</v>
          </cell>
          <cell r="D8434">
            <v>29.1</v>
          </cell>
          <cell r="E8434">
            <v>19.850000000000001</v>
          </cell>
        </row>
        <row r="8435">
          <cell r="A8435" t="str">
            <v>87532</v>
          </cell>
          <cell r="B8435" t="str">
            <v>EMBOÇO, PARA RECEBIMENTO DE CERÂMICA, EM ARGAMASSA TRAÇO 1:2:8, PREPARO MANUAL, APLICADO MANUALMENTE EM FACES INTERNAS DE PAREDES DE AMBIENTES COM ÁREA ENTRE 5M2 E 10M2, ESPESSURA DE 20MM, COM EXECUÇÃO DE TALISCAS. AF_06/2014</v>
          </cell>
          <cell r="C8435" t="str">
            <v>M2</v>
          </cell>
          <cell r="D8435">
            <v>32.19</v>
          </cell>
          <cell r="E8435">
            <v>21.96</v>
          </cell>
        </row>
        <row r="8436">
          <cell r="A8436" t="str">
            <v>87533</v>
          </cell>
          <cell r="B8436" t="str">
            <v>MASSA ÚNICA, PARA RECEBIMENTO DE PINTURA, EM ARGAMASSA TRAÇO 1:2:8, PREPARO MECÂNICO COM BETONEIRA 400L, APLICADA MANUALMENTE EM FACES INTERNAS DE PAREDES DE AMBIENTES COM ÁREA MAIOR QUE 10M2, ESPESSURA DE 20MM, COM EXECUÇÃO DE TALISCAS. AF_06/2014</v>
          </cell>
          <cell r="C8436" t="str">
            <v>M2</v>
          </cell>
          <cell r="D8436">
            <v>28.58</v>
          </cell>
          <cell r="E8436">
            <v>19.5</v>
          </cell>
        </row>
        <row r="8437">
          <cell r="A8437" t="str">
            <v>87534</v>
          </cell>
          <cell r="B8437" t="str">
            <v>MASSA ÚNICA, PARA RECEBIMENTO DE PINTURA, EM ARGAMASSA TRAÇO 1:2:8, PREPARO MANUAL, APLICADA MANUALMENTE EM FACES INTERNAS DE PAREDES DE AMB</v>
          </cell>
          <cell r="C8437" t="str">
            <v>M2</v>
          </cell>
          <cell r="D8437">
            <v>31.66</v>
          </cell>
          <cell r="E8437">
            <v>21.6</v>
          </cell>
        </row>
        <row r="8438">
          <cell r="A8438" t="str">
            <v>87535</v>
          </cell>
          <cell r="B8438" t="str">
            <v>EMBOÇO, PARA RECEBIMENTO DE CERÂMICA, EM ARGAMASSA TRAÇO 1:2:8, PREPARO MECÂNICO COM BETONEIRA 400L, APLICADO MANUALMENTE EM FACES INTERNASDE PAREDES DE AMBIENTES COM ÁREA MAIOR QUE 10M2, ESPESSURA DE 20MM, COM EXECUÇÃO DE TALISCAS. AF_06/2014</v>
          </cell>
          <cell r="C8438" t="str">
            <v>M2</v>
          </cell>
          <cell r="D8438">
            <v>26.31</v>
          </cell>
          <cell r="E8438">
            <v>17.95</v>
          </cell>
        </row>
        <row r="8439">
          <cell r="A8439" t="str">
            <v>87536</v>
          </cell>
          <cell r="B8439" t="str">
            <v>EMBOÇO, PARA RECEBIMENTO DE CERÂMICA, EM ARGAMASSA TRAÇO 1:2:8, PREPARO MANUAL, APLICADO MANUALMENTE EM FACES INTERNAS DE PAREDES DE AMBIENTES COM ÁREA MAIOR QUE 10M2, ESPESSURA DE 20MM, COM EXECUÇÃO DE TALISCAS. AF_06/2014</v>
          </cell>
          <cell r="C8439" t="str">
            <v>M2</v>
          </cell>
          <cell r="D8439">
            <v>29.4</v>
          </cell>
          <cell r="E8439">
            <v>20.059999999999999</v>
          </cell>
        </row>
        <row r="8440">
          <cell r="A8440" t="str">
            <v>87537</v>
          </cell>
          <cell r="B8440" t="str">
            <v>EMBOÇO, PARA RECEBIMENTO DE CERÂMICA, EM ARGAMASSA INDUSTRIALIZADA, APLICADO COM EQUIPAMENTO DE MISTURA E PROJEÇÃO DE 1,5 M3/H, EM FACES INTERNAS DE PAREDES DE AMBIENTES COM ÁREA MENOR QUE 5M2, ESPESSURA 20MM,COM TALISCAS. AF_06/2014</v>
          </cell>
          <cell r="C8440" t="str">
            <v>M2</v>
          </cell>
          <cell r="D8440">
            <v>66.489999999999995</v>
          </cell>
          <cell r="E8440">
            <v>45.36</v>
          </cell>
        </row>
        <row r="8441">
          <cell r="A8441" t="str">
            <v>87538</v>
          </cell>
          <cell r="B8441" t="str">
            <v>MASSA ÚNICA, PARA RECEBIMENTO DE PINTURA, EM ARGAMASSA INDUSTRIALIZADA, APLICADO COM EQUIPAMENTO DE MISTURA E PROJEÇÃO DE 1,5 M3/H, EM FACESINTERNAS DE PAREDES DE AMBIENTES COM ÁREA MENOR QUE 10M2, ESPESSURA 20MM, COM TALISCAS. AF_06/2014</v>
          </cell>
          <cell r="C8441" t="str">
            <v>M2</v>
          </cell>
          <cell r="D8441">
            <v>64.099999999999994</v>
          </cell>
          <cell r="E8441">
            <v>43.73</v>
          </cell>
        </row>
        <row r="8442">
          <cell r="A8442" t="str">
            <v>87539</v>
          </cell>
          <cell r="B8442" t="str">
            <v>EMBOÇO, PARA RECEBIMENTO DE CERÂMICA, EM ARGAMASSA INDUSTRIALIZADA, APLICADO COM EQUIPAMENTO DE MISTURA E PROJEÇÃO DE 1,5 M3/H, EM FACES INTERNAS DE PAREDES DE AMBIENTES COM ÁREA ENTRE 5M2 E 10M2, ESPESSURA 20MM, COM TALISCAS. AF_06/2014</v>
          </cell>
          <cell r="C8442" t="str">
            <v>M2</v>
          </cell>
          <cell r="D8442">
            <v>63.25</v>
          </cell>
          <cell r="E8442">
            <v>43.15</v>
          </cell>
        </row>
        <row r="8443">
          <cell r="A8443" t="str">
            <v>87540</v>
          </cell>
          <cell r="B8443" t="str">
            <v>MASSA ÚNICA, PARA RECEBIMENTO DE PINTURA, EM ARGAMASSA INDUSTRIALIZADA, APLICADO COM EQUIPAMENTO DE MISTURA E PROJEÇÃO DE 1,5 M3/H, EM FACESINTERNAS DE PAREDES DE AMBIENTES COM ÁREA MAIOR QUE 10M2, ESPESSURA 20MM, COM TALISCAS. AF_06/2014</v>
          </cell>
          <cell r="C8443" t="str">
            <v>M2</v>
          </cell>
          <cell r="D8443">
            <v>62.81</v>
          </cell>
          <cell r="E8443">
            <v>42.85</v>
          </cell>
        </row>
        <row r="8444">
          <cell r="A8444" t="str">
            <v>87541</v>
          </cell>
          <cell r="B8444" t="str">
            <v>EMBOÇO, PARA RECEBIMENTO DE CERÂMICA, EM ARGAMASSA INDUSTRIALIZADA, APLICADO COM EQUIPAMENTO DE MISTURA E PROJEÇÃO DE 1,5 M3/H, EM FACES INT</v>
          </cell>
          <cell r="C8444" t="str">
            <v>M2</v>
          </cell>
          <cell r="D8444">
            <v>60.85</v>
          </cell>
          <cell r="E8444">
            <v>41.51</v>
          </cell>
        </row>
        <row r="8445">
          <cell r="A8445" t="str">
            <v>87542</v>
          </cell>
          <cell r="B8445" t="str">
            <v>MASSA ÚNICA, PARA RECEBIMENTO DE PINTURA OU CERÂMICA, EM ARGAMASSA INDUSTRIALIZADA, APLICADO COM EQUIPAMENTO DE MISTURA E PROJEÇÃO DE 1,5 M3/H, EM FACES INTERNAS DE PAREDES DE AMBIENTES COM ÁREA MENOR QUE 5M2,ESPESSURA 5MM, SEM TALISCAS. AF_06/2014</v>
          </cell>
          <cell r="C8445" t="str">
            <v>M2</v>
          </cell>
          <cell r="D8445">
            <v>22.32</v>
          </cell>
          <cell r="E8445">
            <v>15.23</v>
          </cell>
        </row>
        <row r="8446">
          <cell r="A8446" t="str">
            <v>87543</v>
          </cell>
          <cell r="B8446" t="str">
            <v>MASSA ÚNICA, PARA RECEBIMENTO DE PINTURA OU CERÂMICA, EM ARGAMASSA INDUSTRIALIZADA, APLICADO COM EQUIPAMENTO DE MISTURA E PROJEÇÃO DE 1,5 M3/H, EM FACES INTERNAS DE PAREDES DE AMBIENTES COM ÁREA ENTRE 5M2 E 10M2, ESPESSURA 5MM, SEM TALISCAS. AF_06/2014</v>
          </cell>
          <cell r="C8446" t="str">
            <v>M2</v>
          </cell>
          <cell r="D8446">
            <v>20.8</v>
          </cell>
          <cell r="E8446">
            <v>14.19</v>
          </cell>
        </row>
        <row r="8447">
          <cell r="A8447" t="str">
            <v>87544</v>
          </cell>
          <cell r="B8447" t="str">
            <v>MASSA ÚNICA, PARA RECEBIMENTO DE PINTURA OU CERÂMICA, EM ARGAMASSA INDUSTRIALIZADA, APLICADO COM EQUIPAMENTO DE MISTURA E PROJEÇÃO DE 1,5 M3/H, EM FACES INTERNAS DE PAREDES DE AMBIENTES COM ÁREA MAIOR QUE 10M2,ESPESSURA 5MM, SEM TALISCAS. AF_06/2014</v>
          </cell>
          <cell r="C8447" t="str">
            <v>M2</v>
          </cell>
          <cell r="D8447">
            <v>19.95</v>
          </cell>
          <cell r="E8447">
            <v>13.61</v>
          </cell>
        </row>
        <row r="8448">
          <cell r="A8448" t="str">
            <v>87545</v>
          </cell>
          <cell r="B8448" t="str">
            <v>EMBOÇO, PARA RECEBIMENTO DE CERÂMICA, EM ARGAMASSA TRAÇO 1:2:8, PREPARO MECÂNICO COM BETONEIRA 400L, APLICADO MANUALMENTE EM FACES INTERNASDE PAREDES DE AMBIENTES COM ÁREA MENOR QUE 5M2, ESPESSURA DE 10MM, COMEXECUÇÃO DE TALISCAS. AF_06/2014</v>
          </cell>
          <cell r="C8448" t="str">
            <v>M2</v>
          </cell>
          <cell r="D8448">
            <v>21.93</v>
          </cell>
          <cell r="E8448">
            <v>14.96</v>
          </cell>
        </row>
        <row r="8449">
          <cell r="A8449" t="str">
            <v>87546</v>
          </cell>
          <cell r="B8449" t="str">
            <v>EMBOÇO, PARA RECEBIMENTO DE CERÂMICA, EM ARGAMASSA TRAÇO 1:2:8, PREPARO MANUAL, APLICADO MANUALMENTE EM FACES INTERNAS DE PAREDES DE AMBIENTES COM ÁREA MENOR QUE 5M2, ESPESSURA DE 10MM, COM EXECUÇÃO DE TALISCAS. AF_06/2014</v>
          </cell>
          <cell r="C8449" t="str">
            <v>M2</v>
          </cell>
          <cell r="D8449">
            <v>23.67</v>
          </cell>
          <cell r="E8449">
            <v>16.149999999999999</v>
          </cell>
        </row>
        <row r="8450">
          <cell r="A8450" t="str">
            <v>87547</v>
          </cell>
          <cell r="B8450" t="str">
            <v>MASSA ÚNICA, PARA RECEBIMENTO DE PINTURA, EM ARGAMASSA TRAÇO 1:2:8, PREPARO MECÂNICO COM BETONEIRA 400L, APLICADA MANUALMENTE EM FACES INTERNAS DE PAREDES DE AMBIENTES COM ÁREA MENOR QUE 10M2, ESPESSURA DE 10MM, COM EXECUÇÃO DE TALISCAS. AF_06/2014</v>
          </cell>
          <cell r="C8450" t="str">
            <v>M2</v>
          </cell>
          <cell r="D8450">
            <v>19.16</v>
          </cell>
          <cell r="E8450">
            <v>13.07</v>
          </cell>
        </row>
        <row r="8451">
          <cell r="A8451" t="str">
            <v>87548</v>
          </cell>
          <cell r="B8451" t="str">
            <v>MASSA ÚNICA, PARA RECEBIMENTO DE PINTURA, EM ARGAMASSA TRAÇO 1:2:8, PREPARO MANUAL, APLICADA MANUALMENTE EM FACES INTERNAS DE PAREDES DE AMB</v>
          </cell>
          <cell r="C8451" t="str">
            <v>M2</v>
          </cell>
          <cell r="D8451">
            <v>20.92</v>
          </cell>
          <cell r="E8451">
            <v>14.27</v>
          </cell>
        </row>
        <row r="8452">
          <cell r="A8452" t="str">
            <v>87549</v>
          </cell>
          <cell r="B8452" t="str">
            <v>EMBOÇO, PARA RECEBIMENTO DE CERÂMICA, EM ARGAMASSA TRAÇO 1:2:8, PREPARO MECÂNICO COM BETONEIRA 400L, APLICADO MANUALMENTE EM FACES INTERNASDE PAREDES DE AMBIENTES COM ÁREA ENTRE 5M2 E 10M2, ESPESSURA DE 10MM,COM EXECUÇÃO DE TALISCAS. AF_06/2014</v>
          </cell>
          <cell r="C8452" t="str">
            <v>M2</v>
          </cell>
          <cell r="D8452">
            <v>18.16</v>
          </cell>
          <cell r="E8452">
            <v>12.39</v>
          </cell>
        </row>
        <row r="8453">
          <cell r="A8453" t="str">
            <v>87550</v>
          </cell>
          <cell r="B8453" t="str">
            <v>EMBOÇO, PARA RECEBIMENTO DE CERÂMICA, EM ARGAMASSA TRAÇO 1:2:8, PREPARO MANUAL, APLICADO MANUALMENTE EM FACES INTERNAS DE PAREDES DE AMBIENTES COM ÁREA ENTRE 5M2 E 10M2, ESPESSURA DE 10MM, COM EXECUÇÃO DE TALISCAS. AF_06/2014</v>
          </cell>
          <cell r="C8453" t="str">
            <v>M2</v>
          </cell>
          <cell r="D8453">
            <v>19.91</v>
          </cell>
          <cell r="E8453">
            <v>13.58</v>
          </cell>
        </row>
        <row r="8454">
          <cell r="A8454" t="str">
            <v>87551</v>
          </cell>
          <cell r="B8454" t="str">
            <v>MASSA ÚNICA, PARA RECEBIMENTO DE PINTURA, EM ARGAMASSA TRAÇO 1:2:8, PREPARO MECÂNICO COM BETONEIRA 400L, APLICADA MANUALMENTE EM FACES INTERNAS DE PAREDES DE AMBIENTES COM ÁREA MAIOR QUE 10M2, ESPESSURA DE 10MM, COM EXECUÇÃO DE TALISCAS. AF_06/2014</v>
          </cell>
          <cell r="C8454" t="str">
            <v>M2</v>
          </cell>
          <cell r="D8454">
            <v>17.66</v>
          </cell>
          <cell r="E8454">
            <v>12.05</v>
          </cell>
        </row>
        <row r="8455">
          <cell r="A8455" t="str">
            <v>87552</v>
          </cell>
          <cell r="B8455" t="str">
            <v>MASSA ÚNICA, PARA RECEBIMENTO DE PINTURA, EM ARGAMASSA TRAÇO 1:2:8, PREPARO MANUAL, APLICADA MANUALMENTE EM FACES INTERNAS DE PAREDES DE AMBIENTES COM ÁREA MAIOR QUE 10M2, ESPESSURA DE 10MM, COM EXECUÇÃO DE TALISCAS. AF_06/2014</v>
          </cell>
          <cell r="C8455" t="str">
            <v>M2</v>
          </cell>
          <cell r="D8455">
            <v>19.41</v>
          </cell>
          <cell r="E8455">
            <v>13.24</v>
          </cell>
        </row>
        <row r="8456">
          <cell r="A8456" t="str">
            <v>87553</v>
          </cell>
          <cell r="B8456" t="str">
            <v>EMBOÇO, PARA RECEBIMENTO DE CERÂMICA, EM ARGAMASSA TRAÇO 1:2:8, PREPARO MECÂNICO COM BETONEIRA 400L, APLICADO MANUALMENTE EM FACES INTERNASDE PAREDES DE AMBIENTES COM ÁREA MAIOR QUE 10M2, ESPESSURA DE 10MM, COM EXECUÇÃO DE TALISCAS. AF_06/2014</v>
          </cell>
          <cell r="C8456" t="str">
            <v>M2</v>
          </cell>
          <cell r="D8456">
            <v>15.38</v>
          </cell>
          <cell r="E8456">
            <v>10.49</v>
          </cell>
        </row>
        <row r="8457">
          <cell r="A8457" t="str">
            <v>87554</v>
          </cell>
          <cell r="B8457" t="str">
            <v>EMBOÇO, PARA RECEBIMENTO DE CERÂMICA, EM ARGAMASSA TRAÇO 1:2:8, PREPARO MANUAL, APLICADO MANUALMENTE EM FACES INTERNAS DE PAREDES DE AMBIENTES COM ÁREA MAIOR QUE 10M2, ESPESSURA DE 10MM, COM EXECUÇÃO DE TALISCAS. AF_06/2014</v>
          </cell>
          <cell r="C8457" t="str">
            <v>M2</v>
          </cell>
          <cell r="D8457">
            <v>17.14</v>
          </cell>
          <cell r="E8457">
            <v>11.69</v>
          </cell>
        </row>
        <row r="8458">
          <cell r="A8458" t="str">
            <v>87555</v>
          </cell>
          <cell r="B8458" t="str">
            <v>EMBOÇO, PARA RECEBIMENTO DE CERÂMICA, EM ARGAMASSA INDUSTRIALIZADA, APLICADO COM EQUIPAMENTO DE MISTURA E PROJEÇÃO DE 1,5 M3/H, EM FACES INT</v>
          </cell>
          <cell r="C8458" t="str">
            <v>M2</v>
          </cell>
          <cell r="D8458">
            <v>40.15</v>
          </cell>
          <cell r="E8458">
            <v>27.39</v>
          </cell>
        </row>
        <row r="8459">
          <cell r="A8459" t="str">
            <v>87556</v>
          </cell>
          <cell r="B8459" t="str">
            <v>MASSA ÚNICA, PARA RECEBIMENTO DE PINTURA, EM ARGAMASSA INDUSTRIALIZADA, APLICADO COM EQUIPAMENTO DE MISTURA E PROJEÇÃO DE 1,5 M3/H, EM FACESINTERNAS DE PAREDES DE AMBIENTES COM ÁREA MENOR QUE 10M2, ESPESSURA 10MM, COM TALISCAS. AF_06/2014</v>
          </cell>
          <cell r="C8459" t="str">
            <v>M2</v>
          </cell>
          <cell r="D8459">
            <v>37.76</v>
          </cell>
          <cell r="E8459">
            <v>25.76</v>
          </cell>
        </row>
        <row r="8460">
          <cell r="A8460" t="str">
            <v>87557</v>
          </cell>
          <cell r="B8460" t="str">
            <v>EMBOÇO, PARA RECEBIMENTO DE CERÂMICA, EM ARGAMASSA INDUSTRIALIZADA, APLICADO COM EQUIPAMENTO DE MISTURA E PROJEÇÃO DE 1,5 M3/H, EM FACES INTERNAS DE PAREDES DE AMBIENTES COM ÁREA ENTRE 5M2 E 10M2, ESPESSURA 10MM, COM TALISCAS. AF_06/2014</v>
          </cell>
          <cell r="C8460" t="str">
            <v>M2</v>
          </cell>
          <cell r="D8460">
            <v>36.89</v>
          </cell>
          <cell r="E8460">
            <v>25.17</v>
          </cell>
        </row>
        <row r="8461">
          <cell r="A8461" t="str">
            <v>87558</v>
          </cell>
          <cell r="B8461" t="str">
            <v>MASSA ÚNICA, PARA RECEBIMENTO DE PINTURA, EM ARGAMASSA INDUSTRIALIZADA, APLICADO COM EQUIPAMENTO DE MISTURA E PROJEÇÃO DE 1,5 M3/H, EM FACESINTERNAS DE PAREDES DE AMBIENTES COM ÁREA MAIOR QUE 10M2, ESPESSURA 10MM, COM TALISCAS. AF_06/2014</v>
          </cell>
          <cell r="C8461" t="str">
            <v>M2</v>
          </cell>
          <cell r="D8461">
            <v>36.450000000000003</v>
          </cell>
          <cell r="E8461">
            <v>24.87</v>
          </cell>
        </row>
        <row r="8462">
          <cell r="A8462" t="str">
            <v>87559</v>
          </cell>
          <cell r="B8462" t="str">
            <v>EMBOÇO, PARA RECEBIMENTO DE CERÂMICA, EM ARGAMASSA INDUSTRIALIZADA, APLICADO COM EQUIPAMENTO DE MISTURA E PROJEÇÃO DE 1,5 M3/H, EM FACES INTERNAS DE PAREDES DE AMBIENTES COM ÁREA MAIOR QUE 10M2, ESPESSURA 10MM,COM TALISCAS. AF_06/2014</v>
          </cell>
          <cell r="C8462" t="str">
            <v>M2</v>
          </cell>
          <cell r="D8462">
            <v>34.49</v>
          </cell>
          <cell r="E8462">
            <v>23.53</v>
          </cell>
        </row>
        <row r="8463">
          <cell r="A8463" t="str">
            <v>87560</v>
          </cell>
          <cell r="B8463" t="str">
            <v>MASSA ÚNICA, PARA RECEBIMENTO DE PINTURA OU CERÂMICA, EM ARGAMASSA INDUSTRIALIZADA, APLICADO COM EQUIPAMENTO DE MISTURA E PROJEÇÃO DE 1,5 M3/H, EM FACES INTERNAS DE PAREDES DE AMBIENTES COM ÁREA MENOR QUE 5M2,ESPESSURA 10MM, SEM TALISCAS. AF_06/2014</v>
          </cell>
          <cell r="C8463" t="str">
            <v>M2</v>
          </cell>
          <cell r="D8463">
            <v>38.64</v>
          </cell>
          <cell r="E8463">
            <v>26.36</v>
          </cell>
        </row>
        <row r="8464">
          <cell r="A8464" t="str">
            <v>87561</v>
          </cell>
          <cell r="B8464" t="str">
            <v>MASSA ÚNICA, PARA RECEBIMENTO DE PINTURA OU CERÂMICA, EM ARGAMASSA INDUSTRIALIZADA, APLICADO COM EQUIPAMENTO DE MISTURA E PROJEÇÃO DE 1,5 M3/H, EM FACES INTERNAS DE PAREDES DE AMBIENTES COM ÁREA ENTRE 5M2 E 10M2, ESPESSURA 10MM, SEM TALISCAS. AF_06/2014</v>
          </cell>
          <cell r="C8464" t="str">
            <v>M2</v>
          </cell>
          <cell r="D8464">
            <v>37.1</v>
          </cell>
          <cell r="E8464">
            <v>25.31</v>
          </cell>
        </row>
        <row r="8465">
          <cell r="A8465" t="str">
            <v>87562</v>
          </cell>
          <cell r="B8465" t="str">
            <v>MASSA ÚNICA, PARA RECEBIMENTO DE PINTURA OU CERÂMICA, EM ARGAMASSA INDUSTRIALIZADA, APLICADO COM EQUIPAMENTO DE MISTURA E PROJEÇÃO DE 1,5 M3</v>
          </cell>
          <cell r="C8465" t="str">
            <v>M2</v>
          </cell>
          <cell r="D8465">
            <v>36.229999999999997</v>
          </cell>
          <cell r="E8465">
            <v>24.72</v>
          </cell>
        </row>
        <row r="8466">
          <cell r="A8466" t="str">
            <v>87775</v>
          </cell>
          <cell r="B8466" t="str">
            <v>EMBOÇO OU MASSA ÚNICA EM ARGAMASSA TRAÇO 1:2:8, PREPARO MECÂNICO COM BETONEIRA 400 L, APLICADA MANUALMENTE EM PANOS DE FACHADA COM PRESENÇADE VÃOS, ESPESSURA DE 25 MM. AF_06/2014</v>
          </cell>
          <cell r="C8466" t="str">
            <v>M2</v>
          </cell>
          <cell r="D8466">
            <v>44.38</v>
          </cell>
          <cell r="E8466">
            <v>30.28</v>
          </cell>
        </row>
        <row r="8467">
          <cell r="A8467" t="str">
            <v>87776</v>
          </cell>
          <cell r="B8467" t="str">
            <v>EMBOÇO OU MASSA ÚNICA EM ARGAMASSA TRAÇO 1:2:8, PREPARO MECÂNICO COM MISTURADOR 300 KG, APLICADA MANUALMENTE EM PANOS DE FACHADA COM PRESENÇA DE VÃOS, ESPESSURA DE 25 MM. AF_06/2014</v>
          </cell>
          <cell r="C8467" t="str">
            <v>M2</v>
          </cell>
          <cell r="D8467">
            <v>44.19</v>
          </cell>
          <cell r="E8467">
            <v>30.15</v>
          </cell>
        </row>
        <row r="8468">
          <cell r="A8468" t="str">
            <v>87777</v>
          </cell>
          <cell r="B8468" t="str">
            <v>EMBOÇO OU MASSA ÚNICA EM ARGAMASSA TRAÇO 1:2:8, PREPARO MANUAL, APLICADA MANUALMENTE EM PANOS DE FACHADA COM PRESENÇA DE VÃOS, ESPESSURA DE25 MM. AF_06/2014</v>
          </cell>
          <cell r="C8468" t="str">
            <v>M2</v>
          </cell>
          <cell r="D8468">
            <v>46.96</v>
          </cell>
          <cell r="E8468">
            <v>32.04</v>
          </cell>
        </row>
        <row r="8469">
          <cell r="A8469" t="str">
            <v>87778</v>
          </cell>
          <cell r="B8469" t="str">
            <v>EMBOÇO OU MASSA ÚNICA EM ARGAMASSA INDUSTRIALIZADA, PREPARO MECÂNICO EAPLICAÇÃO COM EQUIPAMENTO DE MISTURA E PROJEÇÃO DE 1,5 M3/H DE ARGAMASSA EM PANOS DE FACHADA COM PRESENÇA DE VÃOS, ESPESSURA DE 25 MM. AF_06/2014</v>
          </cell>
          <cell r="C8469" t="str">
            <v>M2</v>
          </cell>
          <cell r="D8469">
            <v>70.400000000000006</v>
          </cell>
          <cell r="E8469">
            <v>48.03</v>
          </cell>
        </row>
        <row r="8470">
          <cell r="A8470" t="str">
            <v>87779</v>
          </cell>
          <cell r="B8470" t="str">
            <v>EMBOÇO OU MASSA ÚNICA EM ARGAMASSA TRAÇO 1:2:8, PREPARO MECÂNICO COM BETONEIRA 400 L, APLICADA MANUALMENTE EM PANOS DE FACHADA COM PRESENÇADE VÃOS, ESPESSURA DE 35 MM. AF_06/2014</v>
          </cell>
          <cell r="C8470" t="str">
            <v>M2</v>
          </cell>
          <cell r="D8470">
            <v>52.34</v>
          </cell>
          <cell r="E8470">
            <v>35.71</v>
          </cell>
        </row>
        <row r="8471">
          <cell r="A8471" t="str">
            <v>87780</v>
          </cell>
          <cell r="B8471" t="str">
            <v>EMBOÇO OU MASSA ÚNICA EM ARGAMASSA TRAÇO 1:2:8, PREPARO MECÂNICO COM MISTURADOR 300 KG, APLICADA MANUALMENTE EM PANOS DE FACHADA COM PRESENÇA DE VÃOS, ESPESSURA DE 35 MM. AF_06/2014</v>
          </cell>
          <cell r="C8471" t="str">
            <v>M2</v>
          </cell>
          <cell r="D8471">
            <v>52.08</v>
          </cell>
          <cell r="E8471">
            <v>35.53</v>
          </cell>
        </row>
        <row r="8472">
          <cell r="A8472" t="str">
            <v>87781</v>
          </cell>
          <cell r="B8472" t="str">
            <v>EMBOÇO OU MASSA ÚNICA EM ARGAMASSA TRAÇO 1:2:8, PREPARO MANUAL, APLICADA MANUALMENTE EM PANOS DE FACHADA COM PRESENÇA DE VÃOS, ESPESSURA DE35 MM. AF_06/2014</v>
          </cell>
          <cell r="C8472" t="str">
            <v>M2</v>
          </cell>
          <cell r="D8472">
            <v>55.8</v>
          </cell>
          <cell r="E8472">
            <v>38.07</v>
          </cell>
        </row>
        <row r="8473">
          <cell r="A8473" t="str">
            <v>87783</v>
          </cell>
          <cell r="B8473" t="str">
            <v>EMBOÇO OU MASSA ÚNICA EM ARGAMASSA INDUSTRIALIZADA, PREPARO MECÂNICO EAPLICAÇÃO COM EQUIPAMENTO DE MISTURA E PROJEÇÃO DE 1,5 M3/H DE ARGAMASSA EM PANOS DE FACHADA COM PRESENÇA DE VÃOS, ESPESSURA DE 35 MM. AF_06/2014</v>
          </cell>
          <cell r="C8473" t="str">
            <v>M2</v>
          </cell>
          <cell r="D8473">
            <v>88.77</v>
          </cell>
          <cell r="E8473">
            <v>60.56</v>
          </cell>
        </row>
        <row r="8474">
          <cell r="A8474" t="str">
            <v>87784</v>
          </cell>
          <cell r="B8474" t="str">
            <v>EMBOÇO OU MASSA ÚNICA EM ARGAMASSA TRAÇO 1:2:8, PREPARO MECÂNICO COM BETONEIRA 400 L, APLICADA MANUALMENTE EM PANOS DE FACHADA COM PRESENÇADE VÃOS, ESPESSURA DE 45 MM. AF_06/2014</v>
          </cell>
          <cell r="C8474" t="str">
            <v>M2</v>
          </cell>
          <cell r="D8474">
            <v>60.3</v>
          </cell>
          <cell r="E8474">
            <v>41.14</v>
          </cell>
        </row>
        <row r="8475">
          <cell r="A8475" t="str">
            <v>87785</v>
          </cell>
          <cell r="B8475" t="str">
            <v>EMBOÇO OU MASSA ÚNICA EM ARGAMASSA TRAÇO 1:2:8, PREPARO MECÂNICO COM MISTURADOR 300 KG, APLICADA MANUALMENTE EM PANOS DE FACHADA COM PRESENÇA DE VÃOS, ESPESSURA DE 45 MM. AF_06/2014</v>
          </cell>
          <cell r="C8475" t="str">
            <v>M2</v>
          </cell>
          <cell r="D8475">
            <v>59.97</v>
          </cell>
          <cell r="E8475">
            <v>40.909999999999997</v>
          </cell>
        </row>
        <row r="8476">
          <cell r="A8476" t="str">
            <v>87786</v>
          </cell>
          <cell r="B8476" t="str">
            <v>EMBOÇO OU MASSA ÚNICA EM ARGAMASSA TRAÇO 1:2:8, PREPARO MANUAL, APLICADA MANUALMENTE EM PANOS DE FACHADA COM PRESENÇA DE VÃOS, ESPESSURA DE45 MM. AF_06/2014</v>
          </cell>
          <cell r="C8476" t="str">
            <v>M2</v>
          </cell>
          <cell r="D8476">
            <v>64.63</v>
          </cell>
          <cell r="E8476">
            <v>44.09</v>
          </cell>
        </row>
        <row r="8477">
          <cell r="A8477" t="str">
            <v>87787</v>
          </cell>
          <cell r="B8477" t="str">
            <v>EMBOÇO OU MASSA ÚNICA EM ARGAMASSA INDUSTRIALIZADA, PREPARO MECÂNICO EAPLICAÇÃO COM EQUIPAMENTO DE MISTURA E PROJEÇÃO DE 1,5 M3/H DE ARGAMASSA EM PANOS DE FACHADA COM PRESENÇA DE VÃOS, ESPESSURA DE 45 MM. AF_06/2014</v>
          </cell>
          <cell r="C8477" t="str">
            <v>M2</v>
          </cell>
          <cell r="D8477">
            <v>107.12</v>
          </cell>
          <cell r="E8477">
            <v>73.08</v>
          </cell>
        </row>
        <row r="8478">
          <cell r="A8478" t="str">
            <v>87788</v>
          </cell>
          <cell r="B8478" t="str">
            <v>EMBOÇO OU MASSA ÚNICA EM ARGAMASSA TRAÇO 1:2:8, PREPARO MECÂNICO COM BETONEIRA 400 L, APLICADA MANUALMENTE EM PANOS DE FACHADA COM PRESENÇADE VÃOS, ESPESSURA MAIOR OU IGUAL A 50 MM. AF_06/2014</v>
          </cell>
          <cell r="C8478" t="str">
            <v>M2</v>
          </cell>
          <cell r="D8478">
            <v>76.38</v>
          </cell>
          <cell r="E8478">
            <v>52.11</v>
          </cell>
        </row>
        <row r="8479">
          <cell r="A8479" t="str">
            <v>87789</v>
          </cell>
          <cell r="B8479" t="str">
            <v>EMBOÇO OU MASSA ÚNICA EM ARGAMASSA TRAÇO 1:2:8, PREPARO MECÂNICO COM MISTURADOR 300 KG, APLICADA MANUALMENTE EM PANOS DE FACHADA COM PRESENÇA DE VÃOS, ESPESSURA MAIOR OU IGUAL A 50 MM. AF_06/2014</v>
          </cell>
          <cell r="C8479" t="str">
            <v>M2</v>
          </cell>
          <cell r="D8479">
            <v>76.03</v>
          </cell>
          <cell r="E8479">
            <v>51.87</v>
          </cell>
        </row>
        <row r="8480">
          <cell r="A8480" t="str">
            <v>87790</v>
          </cell>
          <cell r="B8480" t="str">
            <v>EMBOÇO OU MASSA ÚNICA EM ARGAMASSA TRAÇO 1:2:8, PREPARO MANUAL, APLICADA MANUALMENTE EM PANOS DE FACHADA COM PRESENÇA DE VÃOS, ESPESSURA MAIOR OU IGUAL A 50 MM. AF_06/2014</v>
          </cell>
          <cell r="C8480" t="str">
            <v>M2</v>
          </cell>
          <cell r="D8480">
            <v>81.16</v>
          </cell>
          <cell r="E8480">
            <v>55.37</v>
          </cell>
        </row>
        <row r="8481">
          <cell r="A8481" t="str">
            <v>87791</v>
          </cell>
          <cell r="B8481" t="str">
            <v>EMBOÇO OU MASSA ÚNICA EM ARGAMASSA INDUSTRIALIZADA, PREPARO MECÂNICO EAPLICAÇÃO COM EQUIPAMENTO DE MISTURA E PROJEÇÃO DE 1,5 M3/H DE ARGAMASSA EM PANOS DE FACHADA COM PRESENÇA DE VÃOS, ESPESSURA MAIOR OU IGUALA 50 MM. AF_06/2014</v>
          </cell>
          <cell r="C8481" t="str">
            <v>M2</v>
          </cell>
          <cell r="D8481">
            <v>125.25</v>
          </cell>
          <cell r="E8481">
            <v>85.45</v>
          </cell>
        </row>
        <row r="8482">
          <cell r="A8482" t="str">
            <v>87792</v>
          </cell>
          <cell r="B8482" t="str">
            <v>EMBOÇO OU MASSA ÚNICA EM ARGAMASSA TRAÇO 1:2:8, PREPARO MECÂNICO COM BETONEIRA 400 L, APLICADA MANUALMENTE EM PANOS CEGOS DE FACHADA (SEM PR</v>
          </cell>
          <cell r="C8482" t="str">
            <v>M2</v>
          </cell>
          <cell r="D8482">
            <v>30.49</v>
          </cell>
          <cell r="E8482">
            <v>20.8</v>
          </cell>
        </row>
        <row r="8483">
          <cell r="A8483" t="str">
            <v>87793</v>
          </cell>
          <cell r="B8483" t="str">
            <v>EMBOÇO OU MASSA ÚNICA EM ARGAMASSA TRAÇO 1:2:8, PREPARO MECÂNICO COM MISTURADOR 300 KG, APLICADA MANUALMENTE EM PANOS CEGOS DE FACHADA (SEMPRESENÇA DE VÃOS), ESPESSURA DE 25 MM. AF_06/2014</v>
          </cell>
          <cell r="C8483" t="str">
            <v>M2</v>
          </cell>
          <cell r="D8483">
            <v>30.3</v>
          </cell>
          <cell r="E8483">
            <v>20.67</v>
          </cell>
        </row>
        <row r="8484">
          <cell r="A8484" t="str">
            <v>87794</v>
          </cell>
          <cell r="B8484" t="str">
            <v>EMBOÇO OU MASSA ÚNICA EM ARGAMASSA TRAÇO 1:2:8, PREPARO MANUAL, APLICADA MANUALMENTE EM PANOS CEGOS DE FACHADA (SEM PRESENÇA DE VÃOS), ESPESSURA DE 25 MM. AF_06/2014</v>
          </cell>
          <cell r="C8484" t="str">
            <v>M2</v>
          </cell>
          <cell r="D8484">
            <v>32.89</v>
          </cell>
          <cell r="E8484">
            <v>22.44</v>
          </cell>
        </row>
        <row r="8485">
          <cell r="A8485" t="str">
            <v>87795</v>
          </cell>
          <cell r="B8485" t="str">
            <v>EMBOÇO OU MASSA ÚNICA EM ARGAMASSA INDUSTRIALIZADA, PREPARO MECÂNICO EAPLICAÇÃO COM EQUIPAMENTO DE MISTURA E PROJEÇÃO DE 1,5 M3/H DE ARGAMASSA EM PANOS CEGOS DE FACHADA (SEM PRESENÇA DE VÃOS), ESPESSURA DE 25MM. AF_06/2014</v>
          </cell>
          <cell r="C8485" t="str">
            <v>M2</v>
          </cell>
          <cell r="D8485">
            <v>54.47</v>
          </cell>
          <cell r="E8485">
            <v>37.159999999999997</v>
          </cell>
        </row>
        <row r="8486">
          <cell r="A8486" t="str">
            <v>87797</v>
          </cell>
          <cell r="B8486" t="str">
            <v>EMBOÇO OU MASSA ÚNICA EM ARGAMASSA TRAÇO 1:2:8, PREPARO MECÂNICO COM BETONEIRA 400 L, APLICADA MANUALMENTE EM PANOS CEGOS DE FACHADA (SEM PRESENÇA DE VÃOS), ESPESSURA DE 35 MM. AF_06/2014</v>
          </cell>
          <cell r="C8486" t="str">
            <v>M2</v>
          </cell>
          <cell r="D8486">
            <v>38.11</v>
          </cell>
          <cell r="E8486">
            <v>26</v>
          </cell>
        </row>
        <row r="8487">
          <cell r="A8487" t="str">
            <v>87798</v>
          </cell>
          <cell r="B8487" t="str">
            <v>EMBOÇO OU MASSA ÚNICA EM ARGAMASSA TRAÇO 1:2:8, PREPARO MECÂNICO COM MISTURADOR 300 KG, APLICADA MANUALMENTE EM PANOS CEGOS DE FACHADA (SEMPRESENÇA DE VÃOS), ESPESSURA DE 35 MM. AF_06/2014</v>
          </cell>
          <cell r="C8487" t="str">
            <v>M2</v>
          </cell>
          <cell r="D8487">
            <v>37.86</v>
          </cell>
          <cell r="E8487">
            <v>25.83</v>
          </cell>
        </row>
        <row r="8488">
          <cell r="A8488" t="str">
            <v>87799</v>
          </cell>
          <cell r="B8488" t="str">
            <v>EMBOÇO OU MASSA ÚNICA EM ARGAMASSA TRAÇO 1:2:8, PREPARO MANUAL, APLICADA MANUALMENTE EM PANOS CEGOS DE FACHADA (SEM PRESENÇA DE VÃOS), ESPESSURA DE 35 MM. AF_06/2014</v>
          </cell>
          <cell r="C8488" t="str">
            <v>M2</v>
          </cell>
          <cell r="D8488">
            <v>41.34</v>
          </cell>
          <cell r="E8488">
            <v>28.2</v>
          </cell>
        </row>
        <row r="8489">
          <cell r="A8489" t="str">
            <v>87800</v>
          </cell>
          <cell r="B8489" t="str">
            <v>EMBOÇO OU MASSA ÚNICA EM ARGAMASSA INDUSTRIALIZADA, PREPARO MECÂNICO EAPLICAÇÃO COM EQUIPAMENTO DE MISTURA E PROJEÇÃO DE 1,5 M3/H DE ARGAMASSA EM PANOS CEGOS DE FACHADA (SEM PRESENÇA DE VÃOS), ESPESSURA DE 35MM. AF_06/2014</v>
          </cell>
          <cell r="C8489" t="str">
            <v>M2</v>
          </cell>
          <cell r="D8489">
            <v>71.81</v>
          </cell>
          <cell r="E8489">
            <v>48.99</v>
          </cell>
        </row>
        <row r="8490">
          <cell r="A8490" t="str">
            <v>87801</v>
          </cell>
          <cell r="B8490" t="str">
            <v>EMBOÇO OU MASSA ÚNICA EM ARGAMASSA TRAÇO 1:2:8, PREPARO MECÂNICO COM BETONEIRA 400 L, APLICADA MANUALMENTE EM PANOS CEGOS DE FACHADA (SEM PRESENÇA DE VÃOS), ESPESSURA DE 45 MM. AF_06/2014</v>
          </cell>
          <cell r="C8490" t="str">
            <v>M2</v>
          </cell>
          <cell r="D8490">
            <v>45.72</v>
          </cell>
          <cell r="E8490">
            <v>31.19</v>
          </cell>
        </row>
        <row r="8491">
          <cell r="A8491" t="str">
            <v>87802</v>
          </cell>
          <cell r="B8491" t="str">
            <v>EMBOÇO OU MASSA ÚNICA EM ARGAMASSA TRAÇO 1:2:8, PREPARO MECÂNICO COM M</v>
          </cell>
          <cell r="C8491" t="str">
            <v>M2</v>
          </cell>
          <cell r="D8491">
            <v>45.41</v>
          </cell>
          <cell r="E8491">
            <v>30.98</v>
          </cell>
        </row>
        <row r="8492">
          <cell r="A8492" t="str">
            <v>87803</v>
          </cell>
          <cell r="B8492" t="str">
            <v>EMBOÇO OU MASSA ÚNICA EM ARGAMASSA TRAÇO 1:2:8, PREPARO MANUAL, APLICADA MANUALMENTE EM PANOS CEGOS DE FACHADA (SEM PRESENÇA DE VÃOS), ESPESSURA DE 45 MM. AF_06/2014</v>
          </cell>
          <cell r="C8492" t="str">
            <v>M2</v>
          </cell>
          <cell r="D8492">
            <v>49.76</v>
          </cell>
          <cell r="E8492">
            <v>33.950000000000003</v>
          </cell>
        </row>
        <row r="8493">
          <cell r="A8493" t="str">
            <v>87804</v>
          </cell>
          <cell r="B8493" t="str">
            <v>EMBOÇO OU MASSA ÚNICA EM ARGAMASSA INDUSTRIALIZADA, PREPARO MECÂNICO EAPLICAÇÃO COM EQUIPAMENTO DE MISTURA E PROJEÇÃO DE 1,5 M3/H DE ARGAMASSA EM PANOS CEGOS DE FACHADA (SEM PRESENÇA DE VÃOS), ESPESSURA DE 45MM. AF_06/2014</v>
          </cell>
          <cell r="C8493" t="str">
            <v>M2</v>
          </cell>
          <cell r="D8493">
            <v>89.15</v>
          </cell>
          <cell r="E8493">
            <v>60.82</v>
          </cell>
        </row>
        <row r="8494">
          <cell r="A8494" t="str">
            <v>87805</v>
          </cell>
          <cell r="B8494" t="str">
            <v>EMBOÇO OU MASSA ÚNICA EM ARGAMASSA TRAÇO 1:2:8, PREPARO MECÂNICO COM BETONEIRA 400 L, APLICADA MANUALMENTE EM PANOS CEGOS DE FACHADA (SEM PRESENÇA DE VÃOS), ESPESSURA MAIOR OU IGUAL A 50 MM. AF_06/2014</v>
          </cell>
          <cell r="C8494" t="str">
            <v>M2</v>
          </cell>
          <cell r="D8494">
            <v>52.3</v>
          </cell>
          <cell r="E8494">
            <v>35.68</v>
          </cell>
        </row>
        <row r="8495">
          <cell r="A8495" t="str">
            <v>87806</v>
          </cell>
          <cell r="B8495" t="str">
            <v>EMBOÇO OU MASSA ÚNICA EM ARGAMASSA TRAÇO 1:2:8, PREPARO MECÂNICO COM MISTURADOR 300 KG, APLICADA MANUALMENTE EM PANOS CEGOS DE FACHADA (SEMPRESENÇA DE VÃOS), ESPESSURA MAIOR OU IGUAL A 50 MM. AF_06/2014</v>
          </cell>
          <cell r="C8495" t="str">
            <v>M2</v>
          </cell>
          <cell r="D8495">
            <v>51.96</v>
          </cell>
          <cell r="E8495">
            <v>35.450000000000003</v>
          </cell>
        </row>
        <row r="8496">
          <cell r="A8496" t="str">
            <v>87807</v>
          </cell>
          <cell r="B8496" t="str">
            <v>EMBOÇO OU MASSA ÚNICA EM ARGAMASSA TRAÇO 1:2:8, PREPARO MANUAL, APLICADA MANUALMENTE EM PANOS CEGOS DE FACHADA (SEM PRESENÇA DE VÃOS), ESPESSURA MAIOR OU IGUAL A 50 MM. AF_06/2014</v>
          </cell>
          <cell r="C8496" t="str">
            <v>M2</v>
          </cell>
          <cell r="D8496">
            <v>56.77</v>
          </cell>
          <cell r="E8496">
            <v>38.729999999999997</v>
          </cell>
        </row>
        <row r="8497">
          <cell r="A8497" t="str">
            <v>87808</v>
          </cell>
          <cell r="B8497" t="str">
            <v>EMBOÇO OU MASSA ÚNICA EM ARGAMASSA INDUSTRIALIZADA, PREPARO MECÂNICO EAPLICAÇÃO COM EQUIPAMENTO DE MISTURA E PROJEÇÃO DE 1,5 M3/H DE ARGAMASSA EM PANOS CEGOS DE FACHADA (SEM PRESENÇA DE VÃOS), ESPESSURA MAIOROU IGUAL A 50 MM. AF_06/2014</v>
          </cell>
          <cell r="C8497" t="str">
            <v>M2</v>
          </cell>
          <cell r="D8497">
            <v>97.48</v>
          </cell>
          <cell r="E8497">
            <v>66.5</v>
          </cell>
        </row>
        <row r="8498">
          <cell r="A8498" t="str">
            <v>87809</v>
          </cell>
          <cell r="B8498" t="str">
            <v>EMBOÇO OU MASSA ÚNICA EM ARGAMASSA TRAÇO 1:2:8, PREPARO MECÂNICO COM BETONEIRA 400 L, APLICADA MANUALMENTE EM SUPERFÍCIES EXTERNAS DA SACADA, ESPESSURA DE 25 MM, SEM USO DE TELA METÁLICA DE REFORÇO CONTRA FISSURAÇÃO. AF_06/2014</v>
          </cell>
          <cell r="C8498" t="str">
            <v>M2</v>
          </cell>
          <cell r="D8498">
            <v>67.94</v>
          </cell>
          <cell r="E8498">
            <v>46.35</v>
          </cell>
        </row>
        <row r="8499">
          <cell r="A8499" t="str">
            <v>87810</v>
          </cell>
          <cell r="B8499" t="str">
            <v>EMBOÇO OU MASSA ÚNICA EM ARGAMASSA TRAÇO 1:2:8, PREPARO MECÂNICO COM MISTURADOR 300 KG, APLICADA MANUALMENTE EM SUPERFÍCIES EXTERNAS DA SACA</v>
          </cell>
          <cell r="C8499" t="str">
            <v>M2</v>
          </cell>
          <cell r="D8499">
            <v>67.75</v>
          </cell>
          <cell r="E8499">
            <v>46.22</v>
          </cell>
        </row>
        <row r="8500">
          <cell r="A8500" t="str">
            <v>87811</v>
          </cell>
          <cell r="B8500" t="str">
            <v>EMBOÇO OU MASSA ÚNICA EM ARGAMASSA TRAÇO 1:2:8, PREPARO MANUAL, APLICADA MANUALMENTE EM SUPERFÍCIES EXTERNAS DA SACADA, ESPESSURA DE 25 MM,SEM USO DE TELA METÁLICA DE REFORÇO CONTRA FISSURAÇÃO. AF_06/2014</v>
          </cell>
          <cell r="C8500" t="str">
            <v>M2</v>
          </cell>
          <cell r="D8500">
            <v>70.34</v>
          </cell>
          <cell r="E8500">
            <v>47.99</v>
          </cell>
        </row>
        <row r="8501">
          <cell r="A8501" t="str">
            <v>87812</v>
          </cell>
          <cell r="B8501" t="str">
            <v>EMBOÇO OU MASSA ÚNICA EM ARGAMASSA INDUSTRIALIZADA, PREPARO MECÂNICO EAPLICAÇÃO COM EQUIPAMENTO DE MISTURA E PROJEÇÃO DE 1,5 M3/H EM SUPERFÍCIES EXTERNAS DA SACADA, ESPESSURA 25 MM, SEM USO DE TELA METÁLICA. AF_06/2014</v>
          </cell>
          <cell r="C8501" t="str">
            <v>M2</v>
          </cell>
          <cell r="D8501">
            <v>91.57</v>
          </cell>
          <cell r="E8501">
            <v>62.47</v>
          </cell>
        </row>
        <row r="8502">
          <cell r="A8502" t="str">
            <v>87813</v>
          </cell>
          <cell r="B8502" t="str">
            <v>EMBOÇO OU MASSA ÚNICA EM ARGAMASSA TRAÇO 1:2:8, PREPARO MECÂNICO COM BETONEIRA 400 L, APLICADA MANUALMENTE EM SUPERFÍCIES EXTERNAS DA SACADA, ESPESSURA DE 35 MM, SEM USO DE TELA METÁLICA DE REFORÇO CONTRA FISSURAÇÃO. AF_06/2014</v>
          </cell>
          <cell r="C8502" t="str">
            <v>M2</v>
          </cell>
          <cell r="D8502">
            <v>75.55</v>
          </cell>
          <cell r="E8502">
            <v>51.54</v>
          </cell>
        </row>
        <row r="8503">
          <cell r="A8503" t="str">
            <v>87814</v>
          </cell>
          <cell r="B8503" t="str">
            <v>EMBOÇO OU MASSA ÚNICA EM ARGAMASSA TRAÇO 1:2:8, PREPARO MECÂNICO COM MISTURADOR 300 KG, APLICADA MANUALMENTE EM SUPERFÍCIES EXTERNAS DA SACADA, ESPESSURA DE 35 MM, SEM USO DE TELA METÁLICA DE REFORÇO CONTRA FISSURAÇÃO. AF_06/2014</v>
          </cell>
          <cell r="C8503" t="str">
            <v>M2</v>
          </cell>
          <cell r="D8503">
            <v>75.31</v>
          </cell>
          <cell r="E8503">
            <v>51.38</v>
          </cell>
        </row>
        <row r="8504">
          <cell r="A8504" t="str">
            <v>87815</v>
          </cell>
          <cell r="B8504" t="str">
            <v>EMBOÇO OU MASSA ÚNICA EM ARGAMASSA TRAÇO 1:2:8, PREPARO MANUAL, APLICADA MANUALMENTE EM SUPERFÍCIES EXTERNAS DA SACADA, ESPESSURA DE 35 MM,SEM USO DE TELA METÁLICA DE REFORÇO CONTRA FISSURAÇÃO. AF_06/2014</v>
          </cell>
          <cell r="C8504" t="str">
            <v>M2</v>
          </cell>
          <cell r="D8504">
            <v>78.790000000000006</v>
          </cell>
          <cell r="E8504">
            <v>53.75</v>
          </cell>
        </row>
        <row r="8505">
          <cell r="A8505" t="str">
            <v>87816</v>
          </cell>
          <cell r="B8505" t="str">
            <v>EMBOÇO OU MASSA ÚNICA EM ARGAMASSA INDUSTRIALIZADA, PREPARO MECÂNICO EAPLICAÇÃO COM EQUIPAMENTO DE MISTURA E PROJEÇÃO DE 1,5 M3/H EM SUPERFÍCIES EXTERNAS DA SACADA, ESPESSURA 35 MM, SEM USO DE TELA METÁLICA. AF_06/2014</v>
          </cell>
          <cell r="C8505" t="str">
            <v>M2</v>
          </cell>
          <cell r="D8505">
            <v>108.91</v>
          </cell>
          <cell r="E8505">
            <v>74.3</v>
          </cell>
        </row>
        <row r="8506">
          <cell r="A8506" t="str">
            <v>87817</v>
          </cell>
          <cell r="B8506" t="str">
            <v>EMBOÇO OU MASSA ÚNICA EM ARGAMASSA TRAÇO 1:2:8, PREPARO MECÂNICO COM BETONEIRA 400 L, APLICADA MANUALMENTE EM SUPERFÍCIES EXTERNAS DA SACADA, ESPESSURA DE 45 MM, SEM USO DE TELA METÁLICA DE REFORÇO CONTRA FISSURAÇÃO. AF_06/2014</v>
          </cell>
          <cell r="C8506" t="str">
            <v>M2</v>
          </cell>
          <cell r="D8506">
            <v>82.82</v>
          </cell>
          <cell r="E8506">
            <v>56.5</v>
          </cell>
        </row>
        <row r="8507">
          <cell r="A8507" t="str">
            <v>87818</v>
          </cell>
          <cell r="B8507" t="str">
            <v>EMBOÇO OU MASSA ÚNICA EM ARGAMASSA TRAÇO 1:2:8, PREPARO MECÂNICO COM MISTURADOR 300 KG, APLICADA MANUALMENTE EM SUPERFÍCIES EXTERNAS DA SACADA, ESPESSURA DE 45 MM, SEM USO DE TELA METÁLICA DE REFORÇO CONTRA FISSURAÇÃO. AF_06/2014</v>
          </cell>
          <cell r="C8507" t="str">
            <v>M2</v>
          </cell>
          <cell r="D8507">
            <v>82.51</v>
          </cell>
          <cell r="E8507">
            <v>56.29</v>
          </cell>
        </row>
        <row r="8508">
          <cell r="A8508" t="str">
            <v>87819</v>
          </cell>
          <cell r="B8508" t="str">
            <v>EMBOÇO OU MASSA ÚNICA EM ARGAMASSA TRAÇO 1:2:8, PREPARO MANUAL, APLICADA MANUALMENTE EM SUPERFÍCIES EXTERNAS DA SACADA, ESPESSURA DE 45 MM,SEM USO DE TELA METÁLICA DE REFORÇO CONTRA FISSURAÇÃO. AF_06/2014</v>
          </cell>
          <cell r="C8508" t="str">
            <v>M2</v>
          </cell>
          <cell r="D8508">
            <v>86.88</v>
          </cell>
          <cell r="E8508">
            <v>59.27</v>
          </cell>
        </row>
        <row r="8509">
          <cell r="A8509" t="str">
            <v>87820</v>
          </cell>
          <cell r="B8509" t="str">
            <v>EMBOÇO OU MASSA ÚNICA EM ARGAMASSA INDUSTRIALIZADA, PREPARO MECÂNICO EAPLICAÇÃO COM EQUIPAMENTO DE MISTURA E PROJEÇÃO DE 1,5 M3/H EM SUPERFÍCIES EXTERNAS DA SACADA, ESPESSURA 45 MM, SEM USO DE TELA METÁLICA. AF_06/2014</v>
          </cell>
          <cell r="C8509" t="str">
            <v>M2</v>
          </cell>
          <cell r="D8509">
            <v>126.25</v>
          </cell>
          <cell r="E8509">
            <v>86.13</v>
          </cell>
        </row>
        <row r="8510">
          <cell r="A8510" t="str">
            <v>87821</v>
          </cell>
          <cell r="B8510" t="str">
            <v>EMBOÇO OU MASSA ÚNICA EM ARGAMASSA TRAÇO 1:2:8, PREPARO MECÂNICO COM BETONEIRA 400 L, APLICADA MANUALMENTE EM SUPERFÍCIES EXTERNAS DA SACADA, ESPESSURA MAIOR OU IGUAL A 50 MM, SEM USO DE TELA METÁLICA DE REFORÇO CONTRA FISSURAÇÃO. AF_06/2014</v>
          </cell>
          <cell r="C8510" t="str">
            <v>M2</v>
          </cell>
          <cell r="D8510">
            <v>117.5</v>
          </cell>
          <cell r="E8510">
            <v>80.16</v>
          </cell>
        </row>
        <row r="8511">
          <cell r="A8511" t="str">
            <v>87822</v>
          </cell>
          <cell r="B8511" t="str">
            <v>EMBOÇO OU MASSA ÚNICA EM ARGAMASSA TRAÇO 1:2:8, PREPARO MECÂNICO COM MISTURADOR 300 KG, APLICADA MANUALMENTE EM SUPERFÍCIES EXTERNAS DA SACADA, ESPESSURA MAIOR OU IGUAL A 50 MM, SEM USO DE TELA METÁLICA DE REFORÇO CONTRA FISSURAÇÃO. AF_06/2014</v>
          </cell>
          <cell r="C8511" t="str">
            <v>M2</v>
          </cell>
          <cell r="D8511">
            <v>117.16</v>
          </cell>
          <cell r="E8511">
            <v>79.930000000000007</v>
          </cell>
        </row>
        <row r="8512">
          <cell r="A8512" t="str">
            <v>87823</v>
          </cell>
          <cell r="B8512" t="str">
            <v>EMBOÇO OU MASSA ÚNICA EM ARGAMASSA TRAÇO 1:2:8, PREPARO MANUAL, APLICADA MANUALMENTE EM SUPERFÍCIES EXTERNAS DA SACADA, ESPESSURA MAIOR OU IGUAL A 50 MM, SEM USO DE TELA METÁLICA DE REFORÇO CONTRA FISSURAÇÃO. AF_06/2014</v>
          </cell>
          <cell r="C8512" t="str">
            <v>M2</v>
          </cell>
          <cell r="D8512">
            <v>121.95</v>
          </cell>
          <cell r="E8512">
            <v>83.2</v>
          </cell>
        </row>
        <row r="8513">
          <cell r="A8513" t="str">
            <v>87824</v>
          </cell>
          <cell r="B8513" t="str">
            <v>EMBOÇO OU MASSA ÚNICA EM ARGAMASSA INDUSTRIALIZADA, PREPARO MECÂNICO EAPLICAÇÃO COM EQUIPAMENTO DE MISTURA E PROJEÇÃO DE 1,5 M3/H EM SUPERFÍCIES EXTERNAS DA SACADA, ESPESSURA MAIOR OU IGUAL A 50 MM, SEM USO DETELA METÁLICA. AF_06/2014</v>
          </cell>
          <cell r="C8513" t="str">
            <v>M2</v>
          </cell>
          <cell r="D8513">
            <v>162.31</v>
          </cell>
          <cell r="E8513">
            <v>110.73</v>
          </cell>
        </row>
        <row r="8514">
          <cell r="A8514" t="str">
            <v>87825</v>
          </cell>
          <cell r="B8514" t="str">
            <v>EMBOÇO OU MASSA ÚNICA EM ARGAMASSA TRAÇO 1:2:8, PREPARO MECÂNICO COM B</v>
          </cell>
          <cell r="C8514" t="str">
            <v>M2</v>
          </cell>
          <cell r="D8514">
            <v>55.17</v>
          </cell>
          <cell r="E8514">
            <v>37.64</v>
          </cell>
        </row>
        <row r="8515">
          <cell r="A8515" t="str">
            <v>87826</v>
          </cell>
          <cell r="B8515" t="str">
            <v>EMBOÇO OU MASSA ÚNICA EM ARGAMASSA TRAÇO 1:2:8, PREPARO MECÂNICO COM MISTURADOR 300 KG, APLICADA MANUALMENTE NAS PAREDES INTERNAS DA SACADA,ESPESSURA DE 25 MM, SEM USO DE TELA METÁLICA DE REFORÇO CONTRA FISSURAÇÃO. AF_06/2014</v>
          </cell>
          <cell r="C8515" t="str">
            <v>M2</v>
          </cell>
          <cell r="D8515">
            <v>54.95</v>
          </cell>
          <cell r="E8515">
            <v>37.49</v>
          </cell>
        </row>
        <row r="8516">
          <cell r="A8516" t="str">
            <v>87827</v>
          </cell>
          <cell r="B8516" t="str">
            <v>EMBOÇO OU MASSA ÚNICA EM ARGAMASSA TRAÇO 1:2:8, PREPARO MANUAL, APLICADA MANUALMENTE NAS PAREDES INTERNAS DA SACADA, ESPESSURA DE 25 MM, SEMUSO DE TELA METÁLICA DE REFORÇO CONTRA FISSURAÇÃO. AF_06/2014</v>
          </cell>
          <cell r="C8516" t="str">
            <v>M2</v>
          </cell>
          <cell r="D8516">
            <v>58.13</v>
          </cell>
          <cell r="E8516">
            <v>39.659999999999997</v>
          </cell>
        </row>
        <row r="8517">
          <cell r="A8517" t="str">
            <v>87828</v>
          </cell>
          <cell r="B8517" t="str">
            <v>EMBOÇO OU MASSA ÚNICA EM ARGAMASSA INDUSTRIALIZADA, PREPARO MECÂNICO EAPLICAÇÃO COM EQUIPAMENTO DE MISTURA E PROJEÇÃO DE 1,5 M3/H NAS PAREDES INTERNAS DA SACADA, ESPESSURA 25 MM, SEM USO DE TELA METÁLICA. AF_06/2014</v>
          </cell>
          <cell r="C8517" t="str">
            <v>M2</v>
          </cell>
          <cell r="D8517">
            <v>85.57</v>
          </cell>
          <cell r="E8517">
            <v>58.38</v>
          </cell>
        </row>
        <row r="8518">
          <cell r="A8518" t="str">
            <v>87829</v>
          </cell>
          <cell r="B8518" t="str">
            <v>EMBOÇO OU MASSA ÚNICA EM ARGAMASSA TRAÇO 1:2:8, PREPARO MECÂNICO COM BETONEIRA 400 L, APLICADA MANUALMENTE NAS PAREDES INTERNAS DA SACADA, ESPESSURA DE 35 MM, SEM USO DE TELA METÁLICA DE REFORÇO CONTRA FISSURAÇÃO. AF_06/2014</v>
          </cell>
          <cell r="C8518" t="str">
            <v>M2</v>
          </cell>
          <cell r="D8518">
            <v>63.86</v>
          </cell>
          <cell r="E8518">
            <v>43.57</v>
          </cell>
        </row>
        <row r="8519">
          <cell r="A8519" t="str">
            <v>87830</v>
          </cell>
          <cell r="B8519" t="str">
            <v>EMBOÇO OU MASSA ÚNICA EM ARGAMASSA TRAÇO 1:2:8, PREPARO MECÂNICO COM MISTURADOR 300 KG, APLICADA MANUALMENTE NAS PAREDES INTERNAS DA SACADA,ESPESSURA DE 35 MM, SEM USO DE TELA METÁLICA DE REFORÇO CONTRA FISSURAÇÃO. AF_06/2014</v>
          </cell>
          <cell r="C8519" t="str">
            <v>M2</v>
          </cell>
          <cell r="D8519">
            <v>63.56</v>
          </cell>
          <cell r="E8519">
            <v>43.36</v>
          </cell>
        </row>
        <row r="8520">
          <cell r="A8520" t="str">
            <v>87831</v>
          </cell>
          <cell r="B8520" t="str">
            <v>EMBOÇO OU MASSA ÚNICA EM ARGAMASSA TRAÇO 1:2:8, PREPARO MANUAL, APLICADA MANUALMENTE NAS PAREDES INTERNAS DA SACADA, ESPESSURA DE 35 MM, SEMUSO DE TELA METÁLICA DE REFORÇO CONTRA FISSURAÇÃO. AF_06/2014</v>
          </cell>
          <cell r="C8520" t="str">
            <v>M2</v>
          </cell>
          <cell r="D8520">
            <v>67.81</v>
          </cell>
          <cell r="E8520">
            <v>46.26</v>
          </cell>
        </row>
        <row r="8521">
          <cell r="A8521" t="str">
            <v>87832</v>
          </cell>
          <cell r="B8521" t="str">
            <v>EMBOÇO OU MASSA ÚNICA EM ARGAMASSA INDUSTRIALIZADA, PREPARO MECÂNICO EAPLICAÇÃO COM EQUIPAMENTO DE MISTURA E PROJEÇÃO DE 1,5 M3/H DE ARGAMASSA NAS PAREDES INTERNAS DA SACADA, ESPESSURA 35 MM, SEM USO DE TELA M</v>
          </cell>
          <cell r="C8521" t="str">
            <v>M2</v>
          </cell>
          <cell r="D8521">
            <v>106.12</v>
          </cell>
          <cell r="E8521">
            <v>72.400000000000006</v>
          </cell>
        </row>
        <row r="8522">
          <cell r="A8522" t="str">
            <v>87834</v>
          </cell>
          <cell r="B8522" t="str">
            <v>REVESTIMENTO DECORATIVO MONOCAMADA APLICADO MANUALMENTE EM PANOS CEGOSDA FACHADA DE UM EDIFÍCIO DE ESTRUTURA CONVENCIONAL, COM ACABAMENTO RASPADO. AF_06/2014</v>
          </cell>
          <cell r="C8522" t="str">
            <v>M2</v>
          </cell>
          <cell r="D8522">
            <v>184.32</v>
          </cell>
          <cell r="E8522">
            <v>125.75</v>
          </cell>
        </row>
        <row r="8523">
          <cell r="A8523" t="str">
            <v>87835</v>
          </cell>
          <cell r="B8523" t="str">
            <v>REVESTIMENTO DECORATIVO MONOCAMADA APLICADO MANUALMENTE EM PANOS CEGOSDA FACHADA DE UM EDIFÍCIO DE ALVENARIA ESTRUTURAL, COM ACABAMENTO RASPADO. AF_06/2014_P</v>
          </cell>
          <cell r="C8523" t="str">
            <v>M2</v>
          </cell>
          <cell r="D8523">
            <v>123.8</v>
          </cell>
          <cell r="E8523">
            <v>84.46</v>
          </cell>
        </row>
        <row r="8524">
          <cell r="A8524" t="str">
            <v>87836</v>
          </cell>
          <cell r="B8524" t="str">
            <v>REVESTIMENTO DECORATIVO MONOCAMADA APLICADO COM EQUIPAMENTO DE PROJEÇÃO EM PANOS CEGOS DA FACHADA DE UM EDIFÍCIO DE ESTRUTURA CONVENCIONAL,COM ACABAMENTO RASPADO. AF_06/2014_P</v>
          </cell>
          <cell r="C8524" t="str">
            <v>M2</v>
          </cell>
          <cell r="D8524">
            <v>177.64</v>
          </cell>
          <cell r="E8524">
            <v>121.19</v>
          </cell>
        </row>
        <row r="8525">
          <cell r="A8525" t="str">
            <v>87837</v>
          </cell>
          <cell r="B8525" t="str">
            <v>REVESTIMENTO DECORATIVO MONOCAMADA APLICADO COM EQUIPAMENTO DE PROJEÇÃO EM PANOS CEGOS DA FACHADA DE UM EDIFÍCIO DE ALVENARIA ESTRUTURAL, COM ACABAMENTO RASPADO. AF_06/2014_P</v>
          </cell>
          <cell r="C8525" t="str">
            <v>M2</v>
          </cell>
          <cell r="D8525">
            <v>118.06</v>
          </cell>
          <cell r="E8525">
            <v>80.540000000000006</v>
          </cell>
        </row>
        <row r="8526">
          <cell r="A8526" t="str">
            <v>87838</v>
          </cell>
          <cell r="B8526" t="str">
            <v>REVESTIMENTO DECORATIVO MONOCAMADA APLICADO MANUALMENTE EM PANOS DA FACHADA COM PRESENÇA DE VÃOS, DE UM EDIFÍCIO DE ESTRUTURA CONVENCIONAL EACABAMENTO RASPADO. AF_06/2014_P</v>
          </cell>
          <cell r="C8526" t="str">
            <v>M2</v>
          </cell>
          <cell r="D8526">
            <v>192.77</v>
          </cell>
          <cell r="E8526">
            <v>131.51</v>
          </cell>
        </row>
        <row r="8527">
          <cell r="A8527" t="str">
            <v>87839</v>
          </cell>
          <cell r="B8527" t="str">
            <v>REVESTIMENTO DECORATIVO MONOCAMADA APLICADO MANUALMENTE EM PANOS DA FACHADA COM PRESENÇA DE VÃOS, DE UM EDIFÍCIO DE ALVENARIA ESTRUTURAL E ACABAMENTO RASPADO. AF_06/2014_P</v>
          </cell>
          <cell r="C8527" t="str">
            <v>M2</v>
          </cell>
          <cell r="D8527">
            <v>128.62</v>
          </cell>
          <cell r="E8527">
            <v>87.75</v>
          </cell>
        </row>
        <row r="8528">
          <cell r="A8528" t="str">
            <v>87840</v>
          </cell>
          <cell r="B8528" t="str">
            <v>REVESTIMENTO DECORATIVO MONOCAMADA APLICADO COM EQUIPAMENTO DE PROJEÇÃO EM PANOS DA FACHADA COM PRESENÇA DE VÃOS, DE UM EDIFÍCIO DE ESTRUTURA CONVENCIONAL E ACABAMENTO RASPADO. AF_06/2014_P</v>
          </cell>
          <cell r="C8528" t="str">
            <v>M2</v>
          </cell>
          <cell r="D8528">
            <v>184.72</v>
          </cell>
          <cell r="E8528">
            <v>126.02</v>
          </cell>
        </row>
        <row r="8529">
          <cell r="A8529" t="str">
            <v>87841</v>
          </cell>
          <cell r="B8529" t="str">
            <v>REVESTIMENTO DECORATIVO MONOCAMADA APLICADO COM EQUIPAMENTO DE PROJEÇÃO EM PANOS DA FACHADA COM PRESENÇA DE VÃOS, DE UM EDIFÍCIO DE ALVENARIA ESTRUTURAL E ACABAMENTO RASPADO. AF_06/2014_P</v>
          </cell>
          <cell r="C8529" t="str">
            <v>M2</v>
          </cell>
          <cell r="D8529">
            <v>121.51</v>
          </cell>
          <cell r="E8529">
            <v>82.9</v>
          </cell>
        </row>
        <row r="8530">
          <cell r="A8530" t="str">
            <v>87842</v>
          </cell>
          <cell r="B8530" t="str">
            <v>REVESTIMENTO DECORATIVO MONOCAMADA APLICADO MANUALMENTE EM SUPERFÍCIESEXTERNAS DA SACADA DE UM EDIFÍCIO DE ESTRUTURA CONVENCIONAL E ACABAMENTO RASPADO. AF_06/2014_P</v>
          </cell>
          <cell r="C8530" t="str">
            <v>M2</v>
          </cell>
          <cell r="D8530">
            <v>181.91</v>
          </cell>
          <cell r="E8530">
            <v>124.1</v>
          </cell>
        </row>
        <row r="8531">
          <cell r="A8531" t="str">
            <v>87843</v>
          </cell>
          <cell r="B8531" t="str">
            <v>REVESTIMENTO DECORATIVO MONOCAMADA APLICADO MANUALMENTE EM SUPERFÍCIESEXTERNAS DA SACADA DE UM EDIFÍCIO DE ALVENARIA ESTRUTURAL E ACABAMENTO RASPADO. AF_06/2014_P</v>
          </cell>
          <cell r="C8531" t="str">
            <v>M2</v>
          </cell>
          <cell r="D8531">
            <v>133.02000000000001</v>
          </cell>
          <cell r="E8531">
            <v>90.75</v>
          </cell>
        </row>
        <row r="8532">
          <cell r="A8532" t="str">
            <v>87844</v>
          </cell>
          <cell r="B8532" t="str">
            <v>REVESTIMENTO DECORATIVO MONOCAMADA APLICADO COM EQUIPAMENTO DE PROJEÇÃO EM SUPERFÍCIES EXTERNAS DA SACADA DE UM EDIFÍCIO DE ESTRUTURA CONVENCIONAL E ACABAMENTO RASPADO. AF_06/2014_P</v>
          </cell>
          <cell r="C8532" t="str">
            <v>M2</v>
          </cell>
          <cell r="D8532">
            <v>170.27</v>
          </cell>
          <cell r="E8532">
            <v>116.16</v>
          </cell>
        </row>
        <row r="8533">
          <cell r="A8533" t="str">
            <v>87845</v>
          </cell>
          <cell r="B8533" t="str">
            <v>REVESTIMENTO DECORATIVO MONOCAMADA APLICADO COM EQUIPAMENTO DE PROJEÇÃO EM SUPERFÍCIES EXTERNAS DA SACADA DE UM EDIFÍCIO DE ALVENARIA ESTRUTURAL E ACABAMENTO RASPADO. AF_06/2014_P</v>
          </cell>
          <cell r="C8533" t="str">
            <v>M2</v>
          </cell>
          <cell r="D8533">
            <v>122.34</v>
          </cell>
          <cell r="E8533">
            <v>83.46</v>
          </cell>
        </row>
        <row r="8534">
          <cell r="A8534" t="str">
            <v>87846</v>
          </cell>
          <cell r="B8534" t="str">
            <v>REVESTIMENTO DECORATIVO MONOCAMADA APLICADO MANUALMENTE EM PANOS CEGOSDA FACHADA DE UM EDIFÍCIO DE ESTRUTURA CONVENCIONAL, COM ACABAMENTO TRAVERTINO. AF_06/2014_P</v>
          </cell>
          <cell r="C8534" t="str">
            <v>M2</v>
          </cell>
          <cell r="D8534">
            <v>198.56</v>
          </cell>
          <cell r="E8534">
            <v>135.46</v>
          </cell>
        </row>
        <row r="8535">
          <cell r="A8535" t="str">
            <v>87847</v>
          </cell>
          <cell r="B8535" t="str">
            <v>REVESTIMENTO DECORATIVO MONOCAMADA APLICADO MANUALMENTE EM PANOS CEGOSDA FACHADA DE UM EDIFÍCIO DE ALVENARIA ESTRUTURAL, COM ACABAMENTO TRAVERTINO. AF_06/2014_P</v>
          </cell>
          <cell r="C8535" t="str">
            <v>M2</v>
          </cell>
          <cell r="D8535">
            <v>138.03</v>
          </cell>
          <cell r="E8535">
            <v>94.17</v>
          </cell>
        </row>
        <row r="8536">
          <cell r="A8536" t="str">
            <v>87848</v>
          </cell>
          <cell r="B8536" t="str">
            <v>REVESTIMENTO DECORATIVO MONOCAMADA APLICADO COM EQUIPAMENTO DE PROJEÇÃO EM PANOS CEGOS DA FACHADA DE UM EDIFÍCIO DE ESTRUTURA CONVENCIONAL,COM ACABAMENTO TRAVERTINO. AF_06/2014_P</v>
          </cell>
          <cell r="C8536" t="str">
            <v>M2</v>
          </cell>
          <cell r="D8536">
            <v>190.89</v>
          </cell>
          <cell r="E8536">
            <v>130.22999999999999</v>
          </cell>
        </row>
        <row r="8537">
          <cell r="A8537" t="str">
            <v>87849</v>
          </cell>
          <cell r="B8537" t="str">
            <v>REVESTIMENTO DECORATIVO MONOCAMADA APLICADO COM EQUIPAMENTO DE PROJEÇÃO EM PANOS CEGOS DA FACHADA DE UM EDIFÍCIO DE ALVENARIA ESTRUTURAL, COM ACABAMENTO TRAVERTINO. AF_06/2014_P</v>
          </cell>
          <cell r="C8537" t="str">
            <v>M2</v>
          </cell>
          <cell r="D8537">
            <v>131.31</v>
          </cell>
          <cell r="E8537">
            <v>89.58</v>
          </cell>
        </row>
        <row r="8538">
          <cell r="A8538" t="str">
            <v>87850</v>
          </cell>
          <cell r="B8538" t="str">
            <v>REVESTIMENTO DECORATIVO MONOCAMADA APLICADO MANUALMENTE EM PANOS DA FACHADA COM PRESENÇA DE VÃOS, DE UM EDIFÍCIO DE ESTRUTURA CONVENCIONAL EACABAMENTO TRAVERTINO. AF_06/2014_P</v>
          </cell>
          <cell r="C8538" t="str">
            <v>M2</v>
          </cell>
          <cell r="D8538">
            <v>207.03</v>
          </cell>
          <cell r="E8538">
            <v>141.24</v>
          </cell>
        </row>
        <row r="8539">
          <cell r="A8539" t="str">
            <v>87851</v>
          </cell>
          <cell r="B8539" t="str">
            <v>REVESTIMENTO DECORATIVO MONOCAMADA APLICADO MANUALMENTE EM PANOS DA FACHADA COM PRESENÇA DE VÃOS, DE UM EDIFÍCIO DE ALVENARIA ESTRUTURAL E ACABAMENTO TRAVERTINO. AF_06/2014_P</v>
          </cell>
          <cell r="C8539" t="str">
            <v>M2</v>
          </cell>
          <cell r="D8539">
            <v>142.88999999999999</v>
          </cell>
          <cell r="E8539">
            <v>97.48</v>
          </cell>
        </row>
        <row r="8540">
          <cell r="A8540" t="str">
            <v>87852</v>
          </cell>
          <cell r="B8540" t="str">
            <v>REVESTIMENTO DECORATIVO MONOCAMADA APLICADO COM EQUIPAMENTO DE PROJEÇÃ</v>
          </cell>
          <cell r="C8540" t="str">
            <v>M2</v>
          </cell>
          <cell r="D8540">
            <v>197.96</v>
          </cell>
          <cell r="E8540">
            <v>135.05000000000001</v>
          </cell>
        </row>
        <row r="8541">
          <cell r="A8541" t="str">
            <v>87853</v>
          </cell>
          <cell r="B8541" t="str">
            <v>REVESTIMENTO DECORATIVO MONOCAMADA APLICADO COM EQUIPAMENTO DE PROJEÇÃO EM PANOS DA FACHADA COM PRESENÇA DE VÃOS, DE UM EDIFÍCIO DE ALVENARIA ESTRUTURAL E ACABAMENTO TRAVERTINO. AF_06/2014_P</v>
          </cell>
          <cell r="C8541" t="str">
            <v>M2</v>
          </cell>
          <cell r="D8541">
            <v>134.75</v>
          </cell>
          <cell r="E8541">
            <v>91.93</v>
          </cell>
        </row>
        <row r="8542">
          <cell r="A8542" t="str">
            <v>87854</v>
          </cell>
          <cell r="B8542" t="str">
            <v>REVESTIMENTO DECORATIVO MONOCAMADA APLICADO MANUALMENTE EM SUPERFÍCIESEXTERNAS DA SACADA DE UM EDIFÍCIO DE ESTRUTURA CONVENCIONAL E ACABAMENTO TRAVERTINO. AF_06/2014_P</v>
          </cell>
          <cell r="C8542" t="str">
            <v>M2</v>
          </cell>
          <cell r="D8542">
            <v>196.14</v>
          </cell>
          <cell r="E8542">
            <v>133.81</v>
          </cell>
        </row>
        <row r="8543">
          <cell r="A8543" t="str">
            <v>87855</v>
          </cell>
          <cell r="B8543" t="str">
            <v>REVESTIMENTO DECORATIVO MONOCAMADA APLICADO MANUALMENTE EM SUPERFÍCIESEXTERNAS DA SACADA DE UM EDIFÍCIO DE ALVENARIA ESTRUTURAL E ACABAMENTO TRAVERTINO. AF_06/2014_P</v>
          </cell>
          <cell r="C8543" t="str">
            <v>M2</v>
          </cell>
          <cell r="D8543">
            <v>147.27000000000001</v>
          </cell>
          <cell r="E8543">
            <v>100.47</v>
          </cell>
        </row>
        <row r="8544">
          <cell r="A8544" t="str">
            <v>87856</v>
          </cell>
          <cell r="B8544" t="str">
            <v>REVESTIMENTO DECORATIVO MONOCAMADA APLICADO COM EQUIPAMENTO DE PROJEÇÃO EM SUPERFÍCIES EXTERNAS DA SACADA DE UM EDIFÍCIO DE ESTRUTURA CONVENCIONAL E ACABAMENTO TRAVERTINO. AF_06/2014_P</v>
          </cell>
          <cell r="C8544" t="str">
            <v>M2</v>
          </cell>
          <cell r="D8544">
            <v>183.52</v>
          </cell>
          <cell r="E8544">
            <v>125.2</v>
          </cell>
        </row>
        <row r="8545">
          <cell r="A8545" t="str">
            <v>87857</v>
          </cell>
          <cell r="B8545" t="str">
            <v>REVESTIMENTO DECORATIVO MONOCAMADA APLICADO COM EQUIPAMENTO DE PROJEÇÃO EM SUPERFÍCIES EXTERNAS DA SACADA DE UM EDIFÍCIO DE ALVENARIA ESTRUTURAL E ACABAMENTO TRAVERTINO. AF_06/2014_P</v>
          </cell>
          <cell r="C8545" t="str">
            <v>M2</v>
          </cell>
          <cell r="D8545">
            <v>135.57</v>
          </cell>
          <cell r="E8545">
            <v>92.49</v>
          </cell>
        </row>
        <row r="8546">
          <cell r="A8546" t="str">
            <v>87858</v>
          </cell>
          <cell r="B8546" t="str">
            <v>REVESTIMENTO DECORATIVO MONOCAMADA APLICADO MANUALMENTE NAS PAREDES INTERNAS DA SACADA COM ACABAMENTO RASPADO. AF_06/2014_P</v>
          </cell>
          <cell r="C8546" t="str">
            <v>M2</v>
          </cell>
          <cell r="D8546">
            <v>130.15</v>
          </cell>
          <cell r="E8546">
            <v>88.79</v>
          </cell>
        </row>
        <row r="8547">
          <cell r="A8547" t="str">
            <v>87859</v>
          </cell>
          <cell r="B8547" t="str">
            <v>REVESTIMENTO DECORATIVO MONOCAMADA APLICADO MANUALMENTE NAS PAREDES INTERNAS DA SACADA COM ACABAMENTO TRAVERTINO. AF_06/2014_P</v>
          </cell>
          <cell r="C8547" t="str">
            <v>M2</v>
          </cell>
          <cell r="D8547">
            <v>148.94</v>
          </cell>
          <cell r="E8547">
            <v>101.61</v>
          </cell>
        </row>
        <row r="8548">
          <cell r="A8548" t="str">
            <v>89048</v>
          </cell>
          <cell r="B8548" t="str">
            <v>(COMPOSIÇÃO REPRESENTATIVA) DO SERVIÇO DE EMBOÇO/MASSA ÚNICA, TRAÇO 1:2:8, PREPARO MECÂNICO, COM BETONEIRA DE 400L, EM PAREDES DE AMBIENTESINTERNOS, COM EXECUÇÃO DE TALISCAS, PARA EDIFICAÇÃO HABITACIONAL MULTIFAMILIAR (PRÉDIO). AF_11/2014</v>
          </cell>
          <cell r="C8548" t="str">
            <v>M2</v>
          </cell>
          <cell r="D8548">
            <v>30.24</v>
          </cell>
          <cell r="E8548">
            <v>20.63</v>
          </cell>
        </row>
        <row r="8549">
          <cell r="A8549" t="str">
            <v>89049</v>
          </cell>
          <cell r="B8549" t="str">
            <v>(COMPOSIÇÃO REPRESENTATIVA) DO SERVIÇO DE APLICAÇÃO MANUAL DE GESSO DESEMPENADO (SEM TALISCAS) EM TETO, ESPESSURA 0,5 CM, PARA EDIFICAÇÃO HABITACIONAL MULTIFAMILIAR (PRÉDIO). AF_11/2014</v>
          </cell>
          <cell r="C8549" t="str">
            <v>M2</v>
          </cell>
          <cell r="D8549">
            <v>17.79</v>
          </cell>
          <cell r="E8549">
            <v>12.14</v>
          </cell>
        </row>
        <row r="8550">
          <cell r="A8550" t="str">
            <v>89173</v>
          </cell>
          <cell r="B8550" t="str">
            <v>(COMPOSIÇÃO REPRESENTATIVA) DO SERVIÇO DE EMBOÇO/MASSA ÚNICA, APLICADOMANUALMENTE, TRAÇO 1:2:8, EM BETONEIRA DE 400L, PAREDES INTERNAS, COMEXECUÇÃO DE TALISCAS, EDIFICAÇÃO HABITACIONAL UNIFAMILIAR (CASAS) E EDIFICAÇÃO PÚBLICA PADRÃO. AF_12/2014</v>
          </cell>
          <cell r="C8550" t="str">
            <v>M2</v>
          </cell>
          <cell r="D8550">
            <v>29.62</v>
          </cell>
          <cell r="E8550">
            <v>20.21</v>
          </cell>
        </row>
        <row r="8551">
          <cell r="A8551" t="str">
            <v>90406</v>
          </cell>
          <cell r="B8551" t="str">
            <v>MASSA ÚNICA, PARA RECEBIMENTO DE PINTURA, EM ARGAMASSA TRAÇO 1:2:8, PREPARO MECÂNICO COM BETONEIRA 400L, APLICADA MANUALMENTE EM TETO, ESPESSURA DE 20MM, COM EXECUÇÃO DE TALISCAS. AF_03/2015</v>
          </cell>
          <cell r="C8551" t="str">
            <v>M2</v>
          </cell>
          <cell r="D8551">
            <v>38.200000000000003</v>
          </cell>
          <cell r="E8551">
            <v>26.06</v>
          </cell>
        </row>
        <row r="8552">
          <cell r="A8552" t="str">
            <v>90407</v>
          </cell>
          <cell r="B8552" t="str">
            <v>MASSA ÚNICA, PARA RECEBIMENTO DE PINTURA, EM ARGAMASSA TRAÇO 1:2:8, PREPARO MANUAL, APLICADA MANUALMENTE EM TETO, ESPESSURA DE 20MM, COM EXECUÇÃO DE TALISCAS. AF_03/2015</v>
          </cell>
          <cell r="C8552" t="str">
            <v>M2</v>
          </cell>
          <cell r="D8552">
            <v>41.28</v>
          </cell>
          <cell r="E8552">
            <v>28.16</v>
          </cell>
        </row>
        <row r="8553">
          <cell r="A8553" t="str">
            <v>90408</v>
          </cell>
          <cell r="B8553" t="str">
            <v>MASSA ÚNICA, PARA RECEBIMENTO DE PINTURA, EM ARGAMASSA TRAÇO 1:2:8, PREPARO MECÂNICO COM BETONEIRA 400L, APLICADA MANUALMENTE EM TETO, ESPESSURA DE 10MM, COM EXECUÇÃO DE TALISCAS. AF_03/2015</v>
          </cell>
          <cell r="C8553" t="str">
            <v>M2</v>
          </cell>
          <cell r="D8553">
            <v>27.03</v>
          </cell>
          <cell r="E8553">
            <v>18.440000000000001</v>
          </cell>
        </row>
        <row r="8554">
          <cell r="A8554" t="str">
            <v>90409</v>
          </cell>
          <cell r="B8554" t="str">
            <v>MASSA ÚNICA, PARA RECEBIMENTO DE PINTURA, EM ARGAMASSA TRAÇO 1:2:8, PREPARO MANUAL, APLICADA MANUALMENTE EM TETO, ESPESSURA DE 10MM, COM EXECUÇÃO DE TALISCAS. AF_03/2015</v>
          </cell>
          <cell r="C8554" t="str">
            <v>M2</v>
          </cell>
          <cell r="D8554">
            <v>28.77</v>
          </cell>
          <cell r="E8554">
            <v>19.63</v>
          </cell>
        </row>
        <row r="8555">
          <cell r="A8555" t="str">
            <v>5998</v>
          </cell>
          <cell r="B8555" t="str">
            <v>PASTA DE CIMENTO PORTLAND, ESPESSURA 1MM</v>
          </cell>
          <cell r="C8555" t="str">
            <v>M2</v>
          </cell>
          <cell r="D8555">
            <v>0.98</v>
          </cell>
          <cell r="E8555">
            <v>0.67</v>
          </cell>
        </row>
        <row r="8556">
          <cell r="A8556" t="str">
            <v>73747/001</v>
          </cell>
          <cell r="B8556" t="str">
            <v>ISOLAMENTO ACUSTICO EM ESPUMA DE POLIURETANO ESPESSURA 20 MM, DENSIDADE 29KG/M3</v>
          </cell>
          <cell r="C8556" t="str">
            <v>M2</v>
          </cell>
          <cell r="D8556">
            <v>52.43</v>
          </cell>
          <cell r="E8556">
            <v>35.770000000000003</v>
          </cell>
        </row>
        <row r="8557">
          <cell r="A8557" t="str">
            <v>74001/001</v>
          </cell>
          <cell r="B8557" t="str">
            <v>REBOCO COM ARGAMASSA PRE-FABRICADA, ESPESSURA 0,5CM, PREPARO MECANICODA ARGAMASSA</v>
          </cell>
          <cell r="C8557" t="str">
            <v>M2</v>
          </cell>
          <cell r="D8557">
            <v>22.62</v>
          </cell>
          <cell r="E8557">
            <v>15.43</v>
          </cell>
        </row>
        <row r="8558">
          <cell r="A8558" t="str">
            <v>75481</v>
          </cell>
          <cell r="B8558" t="str">
            <v>REBOCO ARGAMASSA TRACO 1:2 (CAL E AREIA FINA PENEIRADA), ESPESSURA 0,5CM, PREPARO MANUAL DA ARGAMASSA</v>
          </cell>
          <cell r="C8558" t="str">
            <v>M2</v>
          </cell>
          <cell r="D8558">
            <v>18.350000000000001</v>
          </cell>
          <cell r="E8558">
            <v>12.52</v>
          </cell>
        </row>
        <row r="8559">
          <cell r="A8559" t="str">
            <v>84074</v>
          </cell>
          <cell r="B8559" t="str">
            <v>REBOCO COM ARGAMASSA PRÉ-FABRICADA, ACABAMENTO CAMURCADO, ESPESSURA 0,3CM, PREPARO MANUAL</v>
          </cell>
          <cell r="C8559" t="str">
            <v>M2</v>
          </cell>
          <cell r="D8559">
            <v>27.57</v>
          </cell>
          <cell r="E8559">
            <v>18.809999999999999</v>
          </cell>
        </row>
        <row r="8560">
          <cell r="A8560" t="str">
            <v>84075</v>
          </cell>
          <cell r="B8560" t="str">
            <v>REBOCO COM ARGAMASSA PRÉ-FABRICADA, ACABAMENTO FRISADO, ESPESSURA 0,7CM, PREPARO MECANICO</v>
          </cell>
          <cell r="C8560" t="str">
            <v>M2</v>
          </cell>
          <cell r="D8560">
            <v>84.03</v>
          </cell>
          <cell r="E8560">
            <v>57.33</v>
          </cell>
        </row>
        <row r="8561">
          <cell r="A8561" t="str">
            <v>84076</v>
          </cell>
          <cell r="B8561" t="str">
            <v>REBOCO TRACO 1:3 (CIMENTO E AREIA MEDIA NAO PENEIRADA), BASE PARA TINTA EPOXI, PREPARO MANUAL DA ARGAMASSA</v>
          </cell>
          <cell r="C8561" t="str">
            <v>M2</v>
          </cell>
          <cell r="D8561">
            <v>27.72</v>
          </cell>
          <cell r="E8561">
            <v>18.91</v>
          </cell>
        </row>
        <row r="8562">
          <cell r="A8562" t="str">
            <v>84078</v>
          </cell>
          <cell r="B8562" t="str">
            <v>REVESTIMENTO DE PAREDE COM PEDRA SAO TOME 20X40CM, ASSENTAMENTO COM ARGAMASSA TRACO 1:2:2 (CIMENTO, SAIBRO E AREIA MEDIA NAO PENEIRADA), PREPARO MANUAL DA ARGAMASSA</v>
          </cell>
          <cell r="C8562" t="str">
            <v>M2</v>
          </cell>
          <cell r="D8562">
            <v>213.48</v>
          </cell>
          <cell r="E8562">
            <v>145.63999999999999</v>
          </cell>
        </row>
        <row r="8563">
          <cell r="A8563" t="str">
            <v>84079</v>
          </cell>
          <cell r="B8563" t="str">
            <v>REVESTIMENTO DE PAREDE COM PEDRA ARDOSIA CINZA 30X30X1CM, ASSENTADO COM ARGAMASSA TRACO 1:2:2 (CIMENTO, SAIBRO E AREIA MEDIA NAO PENEIRADA)PREPARO MANUAL DA ARGAMASSA</v>
          </cell>
          <cell r="C8563" t="str">
            <v>M2</v>
          </cell>
          <cell r="D8563">
            <v>89.46</v>
          </cell>
          <cell r="E8563">
            <v>61.03</v>
          </cell>
        </row>
        <row r="8564">
          <cell r="A8564" t="str">
            <v>84080</v>
          </cell>
          <cell r="B8564" t="str">
            <v>REVESTIMENTO DE PAREDE COM PEDRA ARDOSIA CINZA 40X40X1CM, ASSENTAMENTOCOM ARGAMASSA TRACO 1:2:2 (CIMENTO, SAIBRO E AREIA MEDIA NAO PENEIRADA) PREPARO MANUAL DA ARGAMASSA</v>
          </cell>
          <cell r="C8564" t="str">
            <v>M2</v>
          </cell>
          <cell r="D8564">
            <v>90.26</v>
          </cell>
          <cell r="E8564">
            <v>61.58</v>
          </cell>
        </row>
        <row r="8565">
          <cell r="A8565" t="str">
            <v>84081</v>
          </cell>
          <cell r="B8565" t="str">
            <v>REVESTIMENTO DE PAREDE COM PEDRA BASALTO CINZA 20X40CM IRREGULAR, ASSENTAMENTO COM ARGAMASSA TRACO 1:4 (CIMENTO E AREIA MEDIA NAO PENEIRADA), PREPARO MANUAL DA ARGAMASSA</v>
          </cell>
          <cell r="C8565" t="str">
            <v>M2</v>
          </cell>
          <cell r="D8565">
            <v>135.41</v>
          </cell>
          <cell r="E8565">
            <v>92.38</v>
          </cell>
        </row>
        <row r="8566">
          <cell r="A8566" t="str">
            <v>84084</v>
          </cell>
          <cell r="B8566" t="str">
            <v>APICOAMENTO MANUAL DE SUPERFICIE DE CONCRETO</v>
          </cell>
          <cell r="C8566" t="str">
            <v>M2</v>
          </cell>
          <cell r="D8566">
            <v>5.91</v>
          </cell>
          <cell r="E8566">
            <v>4.03</v>
          </cell>
        </row>
        <row r="8567">
          <cell r="A8567" t="str">
            <v>87264</v>
          </cell>
          <cell r="B8567" t="str">
            <v>REVESTIMENTO CERÂMICO PARA PAREDES INTERNAS COM PLACAS TIPO GRÊS OU SEMI-GRÊS DE DIMENSÕES 20X20 CM APLICADAS EM AMBIENTES DE ÁREA MENOR QUE5 M² NA ALTURA INTEIRA DAS PAREDES. AF_06/2014</v>
          </cell>
          <cell r="C8567" t="str">
            <v>M2</v>
          </cell>
          <cell r="D8567">
            <v>64.7</v>
          </cell>
          <cell r="E8567">
            <v>44.14</v>
          </cell>
        </row>
        <row r="8568">
          <cell r="A8568" t="str">
            <v>87265</v>
          </cell>
          <cell r="B8568" t="str">
            <v>REVESTIMENTO CERÂMICO PARA PAREDES INTERNAS COM PLACAS TIPO GRÊS OU SEMI-GRÊS DE DIMENSÕES 20X20 CM APLICADAS EM AMBIENTES DE ÁREA MAIOR QUE5 M² NA ALTURA INTEIRA DAS PAREDES. AF_06/2014</v>
          </cell>
          <cell r="C8568" t="str">
            <v>M2</v>
          </cell>
          <cell r="D8568">
            <v>58.73</v>
          </cell>
          <cell r="E8568">
            <v>40.07</v>
          </cell>
        </row>
        <row r="8569">
          <cell r="A8569" t="str">
            <v>87266</v>
          </cell>
          <cell r="B8569" t="str">
            <v>REVESTIMENTO CERÂMICO PARA PAREDES INTERNAS COM PLACAS TIPO GRÊS OU SEMI-GRÊS DE DIMENSÕES 20X20 CM APLICADAS EM AMBIENTES DE ÁREA MENOR QUE5 M² A MEIA ALTURA DAS PAREDES. AF_06/2014</v>
          </cell>
          <cell r="C8569" t="str">
            <v>M2</v>
          </cell>
          <cell r="D8569">
            <v>66.77</v>
          </cell>
          <cell r="E8569">
            <v>45.55</v>
          </cell>
        </row>
        <row r="8570">
          <cell r="A8570" t="str">
            <v>87267</v>
          </cell>
          <cell r="B8570" t="str">
            <v>REVESTIMENTO CERÂMICO PARA PAREDES INTERNAS COM PLACAS TIPO GRÊS OU SE</v>
          </cell>
          <cell r="C8570" t="str">
            <v>M2</v>
          </cell>
          <cell r="D8570">
            <v>64.19</v>
          </cell>
          <cell r="E8570">
            <v>43.79</v>
          </cell>
        </row>
        <row r="8571">
          <cell r="A8571" t="str">
            <v>87268</v>
          </cell>
          <cell r="B8571" t="str">
            <v>REVESTIMENTO CERÂMICO PARA PAREDES INTERNAS COM PLACAS TIPO GRÊS OU SEMI-GRÊS DE DIMENSÕES 25X35 CM APLICADAS EM AMBIENTES DE ÁREA MENOR QUE5 M² NA ALTURA INTEIRA DAS PAREDES. AF_06/2014</v>
          </cell>
          <cell r="C8571" t="str">
            <v>M2</v>
          </cell>
          <cell r="D8571">
            <v>68.25</v>
          </cell>
          <cell r="E8571">
            <v>46.56</v>
          </cell>
        </row>
        <row r="8572">
          <cell r="A8572" t="str">
            <v>87269</v>
          </cell>
          <cell r="B8572" t="str">
            <v>REVESTIMENTO CERÂMICO PARA PAREDES INTERNAS COM PLACAS TIPO GRÊS OU SEMI-GRÊS DE DIMENSÕES 25X35 CM APLICADAS EM AMBIENTES DE ÁREA MAIOR QUE5 M² NA ALTURA INTEIRA DAS PAREDES. AF_06/2014</v>
          </cell>
          <cell r="C8572" t="str">
            <v>M2</v>
          </cell>
          <cell r="D8572">
            <v>61.77</v>
          </cell>
          <cell r="E8572">
            <v>42.14</v>
          </cell>
        </row>
        <row r="8573">
          <cell r="A8573" t="str">
            <v>87270</v>
          </cell>
          <cell r="B8573" t="str">
            <v>REVESTIMENTO CERÂMICO PARA PAREDES INTERNAS COM PLACAS TIPO GRÊS OU SEMI-GRÊS DE DIMENSÕES 25X35 CM APLICADAS EM AMBIENTES DE ÁREA MENOR QUE5 M² A MEIA ALTURA DAS PAREDES. AF_06/2014</v>
          </cell>
          <cell r="C8573" t="str">
            <v>M2</v>
          </cell>
          <cell r="D8573">
            <v>69.989999999999995</v>
          </cell>
          <cell r="E8573">
            <v>47.75</v>
          </cell>
        </row>
        <row r="8574">
          <cell r="A8574" t="str">
            <v>87271</v>
          </cell>
          <cell r="B8574" t="str">
            <v>REVESTIMENTO CERÂMICO PARA PAREDES INTERNAS COM PLACAS TIPO GRÊS OU SEMI-GRÊS DE DIMENSÕES 25X35 CM APLICADAS EM AMBIENTES DE ÁREA MAIOR QUE5 M² A MEIA ALTURA DAS PAREDES. AF_06/2014</v>
          </cell>
          <cell r="C8574" t="str">
            <v>M2</v>
          </cell>
          <cell r="D8574">
            <v>66.84</v>
          </cell>
          <cell r="E8574">
            <v>45.6</v>
          </cell>
        </row>
        <row r="8575">
          <cell r="A8575" t="str">
            <v>87272</v>
          </cell>
          <cell r="B8575" t="str">
            <v>REVESTIMENTO CERÂMICO PARA PAREDES INTERNAS COM PLACAS TIPO GRÊS OU SEMI-GRÊS DE DIMENSÕES 33X45 CM APLICADAS EM AMBIENTES DE ÁREA MENOR QUE5 M² NA ALTURA INTEIRA DAS PAREDES. AF_06/2014</v>
          </cell>
          <cell r="C8575" t="str">
            <v>M2</v>
          </cell>
          <cell r="D8575">
            <v>71.94</v>
          </cell>
          <cell r="E8575">
            <v>49.08</v>
          </cell>
        </row>
        <row r="8576">
          <cell r="A8576" t="str">
            <v>87273</v>
          </cell>
          <cell r="B8576" t="str">
            <v>REVESTIMENTO CERÂMICO PARA PAREDES INTERNAS COM PLACAS TIPO GRÊS OU SEMI-GRÊS DE DIMENSÕES 33X45 CM APLICADAS EM AMBIENTES DE ÁREA MAIOR QUE5 M² NA ALTURA INTEIRA DAS PAREDES. AF_06/2014</v>
          </cell>
          <cell r="C8576" t="str">
            <v>M2</v>
          </cell>
          <cell r="D8576">
            <v>64.040000000000006</v>
          </cell>
          <cell r="E8576">
            <v>43.69</v>
          </cell>
        </row>
        <row r="8577">
          <cell r="A8577" t="str">
            <v>87274</v>
          </cell>
          <cell r="B8577" t="str">
            <v>REVESTIMENTO CERÂMICO PARA PAREDES INTERNAS COM PLACAS TIPO GRÊS OU SEMI-GRÊS DE DIMENSÕES 33X45 CM APLICADAS EM AMBIENTES DE ÁREA MENOR QUE5 M² A MEIA ALTURA DAS PAREDES. AF_06/2014</v>
          </cell>
          <cell r="C8577" t="str">
            <v>M2</v>
          </cell>
          <cell r="D8577">
            <v>73.16</v>
          </cell>
          <cell r="E8577">
            <v>49.91</v>
          </cell>
        </row>
        <row r="8578">
          <cell r="A8578" t="str">
            <v>87275</v>
          </cell>
          <cell r="B8578" t="str">
            <v>REVESTIMENTO CERÂMICO PARA PAREDES INTERNAS COM PLACAS TIPO GRÊS OU SEMI-GRÊS DE DIMENSÕES 33X45 CM APLICADAS EM AMBIENTES DEÁREA MAIOR QUE5 M² A MEIA ALTURA DAS PAREDES. AF_06/2014</v>
          </cell>
          <cell r="C8578" t="str">
            <v>M2</v>
          </cell>
          <cell r="D8578">
            <v>70.53</v>
          </cell>
          <cell r="E8578">
            <v>48.12</v>
          </cell>
        </row>
        <row r="8579">
          <cell r="A8579" t="str">
            <v>88786</v>
          </cell>
          <cell r="B8579" t="str">
            <v>REVESTIMENTO CERÂMICO PARA PAREDES EXTERNAS EM PASTILHAS DE PORCELANA2,5 X 2,5 CM (PLACAS DE 30 X 30 CM), ALINHADAS A PRUMO, APLICADO EM PA</v>
          </cell>
          <cell r="C8579" t="str">
            <v>M2</v>
          </cell>
          <cell r="D8579">
            <v>240.29</v>
          </cell>
          <cell r="E8579">
            <v>163.93</v>
          </cell>
        </row>
        <row r="8580">
          <cell r="A8580" t="str">
            <v>88787</v>
          </cell>
          <cell r="B8580" t="str">
            <v>REVESTIMENTO CERÂMICO PARA PAREDES EXTERNAS EM PASTILHAS DE PORCELANA2,5 X 2,5 CM (PLACAS DE 30 X 30 CM), ALINHADAS A PRUMO, APLICADO EM PANOS SEM VÃOS. AF_10/2014</v>
          </cell>
          <cell r="C8580" t="str">
            <v>M2</v>
          </cell>
          <cell r="D8580">
            <v>222.39</v>
          </cell>
          <cell r="E8580">
            <v>151.72</v>
          </cell>
        </row>
        <row r="8581">
          <cell r="A8581" t="str">
            <v>88788</v>
          </cell>
          <cell r="B8581" t="str">
            <v>REVESTIMENTO CERÂMICO PARA PAREDES EXTERNAS EM PASTILHAS DE PORCELANA2,5 X 2,5 CM (PLACAS DE 30 X 30 CM), ALINHADAS A PRUMO, APLICADO EM SUPERFÍCIES EXTERNAS DA SACADA. AF_10/2014</v>
          </cell>
          <cell r="C8581" t="str">
            <v>M2</v>
          </cell>
          <cell r="D8581">
            <v>231.52</v>
          </cell>
          <cell r="E8581">
            <v>157.94999999999999</v>
          </cell>
        </row>
        <row r="8582">
          <cell r="A8582" t="str">
            <v>88789</v>
          </cell>
          <cell r="B8582" t="str">
            <v>REVESTIMENTO CERÂMICO PARA PAREDES EXTERNAS EM PASTILHAS DE PORCELANA2,5 X 2,5 CM (PLACAS DE 30 X 30 CM), ALINHADAS A PRUMO, APLICADO EM SUPERFÍCIES INTERNAS DA SACADA. AF_10/2014</v>
          </cell>
          <cell r="C8582" t="str">
            <v>M2</v>
          </cell>
          <cell r="D8582">
            <v>277.58</v>
          </cell>
          <cell r="E8582">
            <v>189.37</v>
          </cell>
        </row>
        <row r="8583">
          <cell r="A8583" t="str">
            <v>89045</v>
          </cell>
          <cell r="B8583" t="str">
            <v>(COMPOSIÇÃO REPRESENTATIVA) DO SERVIÇO DE REVESTIMENTO CERÂMICO PARA AMBIENTES DE ÁREAS MOLHADAS, MEIA PAREDE OU PAREDE INTEIRA, COM PLACASTIPO GRÊS OU SEMI-GRÊS, DIMENSÕES 20X20 CM, PARA EDIFICAÇÃO HABITACIONAL MULTIFAMILIAR (PRÉDIO). AF_11/2014</v>
          </cell>
          <cell r="C8583" t="str">
            <v>M2</v>
          </cell>
          <cell r="D8583">
            <v>64.55</v>
          </cell>
          <cell r="E8583">
            <v>44.04</v>
          </cell>
        </row>
        <row r="8584">
          <cell r="A8584" t="str">
            <v>89170</v>
          </cell>
          <cell r="B8584" t="str">
            <v>(COMPOSIÇÃO REPRESENTATIVA) DO SERVIÇO DE REVESTIMENTO CERÂMICO PARA PAREDES INTERNAS, MEIA PAREDE, OU PAREDE INTEIRA, PLACAS GRÊS OU SEMI-GRÊS DE 20X20 CM, PARA EDIFICAÇÕES HABITACIONAIS UNIFAMILIAR (CASAS) EEDIFICAÇÕES PÚBLICAS PADRÃO. AF_11/2014</v>
          </cell>
          <cell r="C8584" t="str">
            <v>M2</v>
          </cell>
          <cell r="D8584">
            <v>63.06</v>
          </cell>
          <cell r="E8584">
            <v>43.02</v>
          </cell>
        </row>
        <row r="8585">
          <cell r="A8585" t="str">
            <v>84087</v>
          </cell>
          <cell r="B8585" t="str">
            <v>PEITORIL CERAMICO COM LARGURA DE 15CM, ASSENTADO COM ARGAMASSA TRACO 1:3 (CIMENTO E AREIA GROSSA), PREPARO MANUAL DA ARGAMASSA</v>
          </cell>
          <cell r="C8585" t="str">
            <v>M</v>
          </cell>
          <cell r="D8585">
            <v>51.16</v>
          </cell>
          <cell r="E8585">
            <v>34.9</v>
          </cell>
        </row>
        <row r="8586">
          <cell r="A8586" t="str">
            <v>84086</v>
          </cell>
          <cell r="B8586" t="str">
            <v>PEITORIL EM GRANILITE PREMOLDADO, COMPRIMENTO DE 13 A 20CM, ASSENTADOCOM ARGAMASSA TRACO 1:3 (CIMENTO E AREIA MEDIA), PREPARO MANUAL DA ARGAMASSA</v>
          </cell>
          <cell r="C8586" t="str">
            <v>M</v>
          </cell>
          <cell r="D8586">
            <v>54.4</v>
          </cell>
          <cell r="E8586">
            <v>37.11</v>
          </cell>
        </row>
        <row r="8587">
          <cell r="A8587" t="str">
            <v>84088</v>
          </cell>
          <cell r="B8587" t="str">
            <v>PEITORIL EM MARMORE BRANCO, LARGURA DE 15CM, ASSENTADO COM ARGAMASSA TRACO 1:4 (CIMENTO E AREIA MEDIA), PREPARO MANUAL DA ARGAMASSA</v>
          </cell>
          <cell r="C8587" t="str">
            <v>M</v>
          </cell>
          <cell r="D8587">
            <v>122.23</v>
          </cell>
          <cell r="E8587">
            <v>83.39</v>
          </cell>
        </row>
        <row r="8588">
          <cell r="A8588" t="str">
            <v>84089</v>
          </cell>
          <cell r="B8588" t="str">
            <v>PEITORIL EM MARMORE BRANCO, LARGURA DE 25CM, ASSENTADO COM ARGAMASSA TRACO 1:3 (CIMENTO E AREIA MEDIA), PREPARO MANUAL DA ARGAMASSA</v>
          </cell>
          <cell r="C8588" t="str">
            <v>M</v>
          </cell>
          <cell r="D8588">
            <v>169.05</v>
          </cell>
          <cell r="E8588">
            <v>115.33</v>
          </cell>
        </row>
        <row r="8589">
          <cell r="A8589" t="str">
            <v>40675</v>
          </cell>
          <cell r="B8589" t="str">
            <v>ASSENTAMENTO DE PEITORIL COM ARGAMASSA DE CIMENTO COLANTE</v>
          </cell>
          <cell r="C8589" t="str">
            <v>M</v>
          </cell>
          <cell r="D8589">
            <v>4.12</v>
          </cell>
          <cell r="E8589">
            <v>2.81</v>
          </cell>
        </row>
        <row r="8590">
          <cell r="A8590" t="str">
            <v>84118</v>
          </cell>
          <cell r="B8590" t="str">
            <v>PEITORIL CIMENTADO LISO 20X3CM TRACO 1:4 (CIMENTO E AREIA)</v>
          </cell>
          <cell r="C8590" t="str">
            <v>M</v>
          </cell>
          <cell r="D8590">
            <v>25.83</v>
          </cell>
          <cell r="E8590">
            <v>17.62</v>
          </cell>
        </row>
        <row r="8591">
          <cell r="A8591" t="str">
            <v>9536</v>
          </cell>
          <cell r="B8591" t="str">
            <v>FORRO DE MADEIRA PARA BEIRAL, TABUAS DE 10X1CM COM FRISO MACHO/FEMEA,INCLUSA MEIA-CANA E TESTEIRA COM ALTURA DE 15CM</v>
          </cell>
          <cell r="C8591" t="str">
            <v>M2</v>
          </cell>
          <cell r="D8591">
            <v>178.29</v>
          </cell>
          <cell r="E8591">
            <v>121.63</v>
          </cell>
        </row>
        <row r="8592">
          <cell r="A8592" t="str">
            <v>74250/001</v>
          </cell>
          <cell r="B8592" t="str">
            <v>FORRO DE MADEIRA, TABUAS 10X1CM COM FRISO MACHO/FEMEA, EXCLUSIVE ENTARUGAMENTO</v>
          </cell>
          <cell r="C8592" t="str">
            <v>M2</v>
          </cell>
          <cell r="D8592">
            <v>107.88</v>
          </cell>
          <cell r="E8592">
            <v>73.599999999999994</v>
          </cell>
        </row>
        <row r="8593">
          <cell r="A8593" t="str">
            <v>74250/002</v>
          </cell>
          <cell r="B8593" t="str">
            <v>FORRO DE MADEIRA, TABUAS 10X1CM COM FRISO MACHO/FEMEA, INCLUSIVE MEIA-CANA E ENTARUGAMENTO</v>
          </cell>
          <cell r="C8593" t="str">
            <v>M2</v>
          </cell>
          <cell r="D8593">
            <v>130.43</v>
          </cell>
          <cell r="E8593">
            <v>88.98</v>
          </cell>
        </row>
        <row r="8594">
          <cell r="A8594" t="str">
            <v>84090</v>
          </cell>
          <cell r="B8594" t="str">
            <v>FORRO DE MADEIRA COM TABUAS 10X1CM FIXADAS EM SARRAFOS DE 2X10CM COM ESPACAMENTO DE 50CM</v>
          </cell>
          <cell r="C8594" t="str">
            <v>M2</v>
          </cell>
          <cell r="D8594">
            <v>137.87</v>
          </cell>
          <cell r="E8594">
            <v>94.06</v>
          </cell>
        </row>
        <row r="8595">
          <cell r="A8595" t="str">
            <v>84091</v>
          </cell>
          <cell r="B8595" t="str">
            <v>BARROTEAMENTO PARA FORRO, COM PECAS DE MADEIRA 2,5X10CM, ESPACADAS DE50CM</v>
          </cell>
          <cell r="C8595" t="str">
            <v>M2</v>
          </cell>
          <cell r="D8595">
            <v>55.85</v>
          </cell>
          <cell r="E8595">
            <v>38.1</v>
          </cell>
        </row>
        <row r="8596">
          <cell r="A8596" t="str">
            <v>84093</v>
          </cell>
          <cell r="B8596" t="str">
            <v>TABEIRA DE MADEIRA LEI, 1A QUALIDADE, 2,5X30,0CM PARA BEIRAL DE TELHADO</v>
          </cell>
          <cell r="C8596" t="str">
            <v>M</v>
          </cell>
          <cell r="D8596">
            <v>43.18</v>
          </cell>
          <cell r="E8596">
            <v>29.46</v>
          </cell>
        </row>
        <row r="8597">
          <cell r="A8597" t="str">
            <v>84094</v>
          </cell>
          <cell r="B8597" t="str">
            <v>MEIA CANA 2,5X2,5CM COM ACABAMENTO PARA FORRO DE MADEIRA</v>
          </cell>
          <cell r="C8597" t="str">
            <v>M</v>
          </cell>
          <cell r="D8597">
            <v>10.52</v>
          </cell>
          <cell r="E8597">
            <v>7.18</v>
          </cell>
        </row>
        <row r="8598">
          <cell r="A8598" t="str">
            <v>84095</v>
          </cell>
          <cell r="B8598" t="str">
            <v>RODATETO EM MADEIRA DE LEI 7,0X2,5CM</v>
          </cell>
          <cell r="C8598" t="str">
            <v>M</v>
          </cell>
          <cell r="D8598">
            <v>24.19</v>
          </cell>
          <cell r="E8598">
            <v>16.5</v>
          </cell>
        </row>
        <row r="8599">
          <cell r="A8599" t="str">
            <v>84096</v>
          </cell>
          <cell r="B8599" t="str">
            <v>RODATETO EM MADEIRA DE LEI 4,0X1,5CM</v>
          </cell>
          <cell r="C8599" t="str">
            <v>M</v>
          </cell>
          <cell r="D8599">
            <v>18.670000000000002</v>
          </cell>
          <cell r="E8599">
            <v>12.74</v>
          </cell>
        </row>
        <row r="8600">
          <cell r="A8600" t="str">
            <v>72197</v>
          </cell>
          <cell r="B8600" t="str">
            <v>SANCA DE GESSO, ALTURA 15CM, MOLDADA NA OBRA</v>
          </cell>
          <cell r="C8600" t="str">
            <v>M</v>
          </cell>
          <cell r="D8600">
            <v>28.8</v>
          </cell>
          <cell r="E8600">
            <v>19.649999999999999</v>
          </cell>
        </row>
        <row r="8601">
          <cell r="A8601" t="str">
            <v>73792/001</v>
          </cell>
          <cell r="B8601" t="str">
            <v>FORRO EM PLACAS PRE-MOLDADAS DE GESSO LISO, BISOTADO, 60X60CM COM ESPESSURA CENTRAL 1,2CM E NAS BORDAS 3,0CM, INCLUSO FIXACAO COM ARAME E ESTRUTURA DE MADEIRA</v>
          </cell>
          <cell r="C8601" t="str">
            <v>M2</v>
          </cell>
          <cell r="D8601">
            <v>85.75</v>
          </cell>
          <cell r="E8601">
            <v>58.5</v>
          </cell>
        </row>
        <row r="8602">
          <cell r="A8602" t="str">
            <v>73986/001</v>
          </cell>
          <cell r="B8602" t="str">
            <v>FORRO DE GESSO EM PLACAS 60X60CM, ESPESSURA 1,2CM, INCLUSIVE FIXACAO COM ARAME</v>
          </cell>
          <cell r="C8602" t="str">
            <v>M2</v>
          </cell>
          <cell r="D8602">
            <v>37.39</v>
          </cell>
          <cell r="E8602">
            <v>25.51</v>
          </cell>
        </row>
        <row r="8603">
          <cell r="A8603" t="str">
            <v>84097</v>
          </cell>
          <cell r="B8603" t="str">
            <v>REVESTIMENTO COM MARMORE ACINZENTADO POLIDO 20X30CM, ESPESSURA DE 2CM,ASSENTADO COM ARGAMASSA PRE-FABRICADA DE CIMENTO COLANTE E REJUNTAMENTO COM ARGAMASSA PRE-FABRICADA PARA REJUNTAMENTO</v>
          </cell>
          <cell r="C8603" t="str">
            <v>M2</v>
          </cell>
          <cell r="D8603">
            <v>344.21</v>
          </cell>
          <cell r="E8603">
            <v>234.83</v>
          </cell>
        </row>
        <row r="8604">
          <cell r="A8604" t="str">
            <v>72200</v>
          </cell>
          <cell r="B8604" t="str">
            <v>REVESTIMENTO EM LAMINADO MELAMINICO TEXTURIZADO, ESPESSURA 0,8 MM, FIXADO COM COLA</v>
          </cell>
          <cell r="C8604" t="str">
            <v>M2</v>
          </cell>
          <cell r="D8604">
            <v>91.16</v>
          </cell>
          <cell r="E8604">
            <v>62.19</v>
          </cell>
        </row>
        <row r="8605">
          <cell r="A8605" t="str">
            <v>73807/001</v>
          </cell>
          <cell r="B8605" t="str">
            <v>CORRIMAO EM MARMORITE, LARGURA 15CM</v>
          </cell>
          <cell r="C8605" t="str">
            <v>M</v>
          </cell>
          <cell r="D8605">
            <v>95.42</v>
          </cell>
          <cell r="E8605">
            <v>65.099999999999994</v>
          </cell>
        </row>
        <row r="8606">
          <cell r="A8606" t="str">
            <v>72201</v>
          </cell>
          <cell r="B8606" t="str">
            <v>RECOLOCACO DE FORROS EM REGUA DE PVC E PERFIS, CONSIDERANDO REAPROVEITAMENTO DO MATERIAL</v>
          </cell>
          <cell r="C8606" t="str">
            <v>M2</v>
          </cell>
          <cell r="D8606">
            <v>12.36</v>
          </cell>
          <cell r="E8606">
            <v>8.43</v>
          </cell>
        </row>
        <row r="8607">
          <cell r="A8607" t="str">
            <v>72198</v>
          </cell>
          <cell r="B8607" t="str">
            <v>ISOLAMENTO TERMICO COM ARGAMASSA TRACO 1:3 (CIMENTO E AREIA GROSSA NAOPENEIRADA), COM ADICAO DE PEROLAS DE ISOPOR, ESPESSURA 6CM, PREPARO MANUAL DA ARGAMASSA</v>
          </cell>
          <cell r="C8607" t="str">
            <v>M2</v>
          </cell>
          <cell r="D8607">
            <v>99.62</v>
          </cell>
          <cell r="E8607">
            <v>67.959999999999994</v>
          </cell>
        </row>
        <row r="8608">
          <cell r="A8608" t="str">
            <v>73833/001</v>
          </cell>
          <cell r="B8608" t="str">
            <v>ISOLAMENTO TERMICO COM MANTA DE LA DE VIDRO, ESPESSURA 2,5CM</v>
          </cell>
          <cell r="C8608" t="str">
            <v>M2</v>
          </cell>
          <cell r="D8608">
            <v>79.72</v>
          </cell>
          <cell r="E8608">
            <v>54.39</v>
          </cell>
        </row>
        <row r="8609">
          <cell r="A8609" t="str">
            <v>84098</v>
          </cell>
          <cell r="B8609" t="str">
            <v>ISOLAMENTO ACUSTICO COM ESPUMA POLIURETANO E=25MM, FLEXIVEL 100X100X2CM, DENSIDADE 29 A 35 KG/M3</v>
          </cell>
          <cell r="C8609" t="str">
            <v>M2</v>
          </cell>
          <cell r="D8609">
            <v>51.68</v>
          </cell>
          <cell r="E8609">
            <v>35.26</v>
          </cell>
        </row>
        <row r="8610">
          <cell r="A8610" t="str">
            <v>83730</v>
          </cell>
          <cell r="B8610" t="str">
            <v>REPARO ESTRUTURAL DE ESTRUTURAS DE CONCRETO COM ARGAMASSA POLIMERICA DE ALTO DESEMPENHO, E=2 CM</v>
          </cell>
          <cell r="C8610" t="str">
            <v>M2</v>
          </cell>
          <cell r="D8610">
            <v>214.42</v>
          </cell>
          <cell r="E8610">
            <v>146.28</v>
          </cell>
        </row>
        <row r="8611">
          <cell r="A8611" t="str">
            <v>83736</v>
          </cell>
          <cell r="B8611" t="str">
            <v>REPARO/COLAGEM DE ESTRUTURAS DE CONCRETO COM ADESIVO ESTRUTURAL A BASE</v>
          </cell>
          <cell r="C8611" t="str">
            <v>M2</v>
          </cell>
          <cell r="D8611">
            <v>195.49</v>
          </cell>
          <cell r="E8611">
            <v>133.37</v>
          </cell>
        </row>
        <row r="8612">
          <cell r="A8612" t="str">
            <v>72817</v>
          </cell>
          <cell r="B8612" t="str">
            <v>BANDEJA SALVA-VIDAS/COLETA DE ENTULHOS, COM TABUA</v>
          </cell>
          <cell r="C8612" t="str">
            <v>M</v>
          </cell>
          <cell r="D8612">
            <v>313.11</v>
          </cell>
          <cell r="E8612">
            <v>213.61</v>
          </cell>
        </row>
        <row r="8613">
          <cell r="A8613" t="str">
            <v>73618</v>
          </cell>
          <cell r="B8613" t="str">
            <v>LOCACAO MENSAL DE ANDAIME METALICO TIPO FACHADEIRO, INCLUSIVE MONTAGEM</v>
          </cell>
          <cell r="C8613" t="str">
            <v>M2</v>
          </cell>
          <cell r="D8613">
            <v>10.51</v>
          </cell>
          <cell r="E8613">
            <v>7.17</v>
          </cell>
        </row>
        <row r="8614">
          <cell r="A8614" t="str">
            <v>73673</v>
          </cell>
          <cell r="B8614" t="str">
            <v>ANDAIME PARA REVESTIMENTO DE FORROS EM MADEIRA DE 3A</v>
          </cell>
          <cell r="C8614" t="str">
            <v>M2</v>
          </cell>
          <cell r="D8614">
            <v>24.61</v>
          </cell>
          <cell r="E8614">
            <v>16.79</v>
          </cell>
        </row>
        <row r="8615">
          <cell r="A8615" t="str">
            <v>73674</v>
          </cell>
          <cell r="B8615" t="str">
            <v>ANDAIME PARA ALVENARIA EM MADEIRA DE 2A</v>
          </cell>
          <cell r="C8615" t="str">
            <v>M2</v>
          </cell>
          <cell r="D8615">
            <v>25.12</v>
          </cell>
          <cell r="E8615">
            <v>17.14</v>
          </cell>
        </row>
        <row r="8616">
          <cell r="A8616" t="str">
            <v>73804/001</v>
          </cell>
          <cell r="B8616" t="str">
            <v>PROTECAO DE FACHADA COM TELA DE POLIPROPILENO FIXADA EM ESTRUTURA DE MADEIRA COM ARAME GALVANIZADO</v>
          </cell>
          <cell r="C8616" t="str">
            <v>M2</v>
          </cell>
          <cell r="D8616">
            <v>29.52</v>
          </cell>
          <cell r="E8616">
            <v>20.14</v>
          </cell>
        </row>
        <row r="8617">
          <cell r="A8617" t="str">
            <v>84111</v>
          </cell>
          <cell r="B8617" t="str">
            <v>PLATAFORMA MADEIRA P/ ANDAIME TUBULAR APROVEITAMENTO 20 VEZES</v>
          </cell>
          <cell r="C8617" t="str">
            <v>M2</v>
          </cell>
          <cell r="D8617">
            <v>3.91</v>
          </cell>
          <cell r="E8617">
            <v>2.67</v>
          </cell>
        </row>
        <row r="8618">
          <cell r="A8618" t="str">
            <v>84112</v>
          </cell>
          <cell r="B8618" t="str">
            <v>ANDAIME TABUADO SOBRE CAVALETES (INCLUSO CAVALETE) EM MADEIRA DE 1ª UTIL 20X INCL MOVIMENTACAO P/ PE-DIREITO 4,00M</v>
          </cell>
          <cell r="C8618" t="str">
            <v>M2</v>
          </cell>
          <cell r="D8618">
            <v>24.13</v>
          </cell>
          <cell r="E8618">
            <v>16.46</v>
          </cell>
        </row>
        <row r="8619">
          <cell r="A8619" t="str">
            <v>6022</v>
          </cell>
          <cell r="B8619" t="str">
            <v>ARGAMASSA TRACO 1:2 (CAL E AREIA FINA PENEIRADA), PREPARO MANUAL</v>
          </cell>
          <cell r="C8619" t="str">
            <v>M3</v>
          </cell>
          <cell r="D8619">
            <v>640.94000000000005</v>
          </cell>
          <cell r="E8619">
            <v>437.26</v>
          </cell>
        </row>
        <row r="8620">
          <cell r="A8620" t="str">
            <v>73548</v>
          </cell>
          <cell r="B8620" t="str">
            <v>ARGAMASSA TRACO 1:3 (CIMENTO E AREIA), PREPARO MANUAL, INCLUSO ADITIVOIMPERMEABILIZANTE</v>
          </cell>
          <cell r="C8620" t="str">
            <v>M3</v>
          </cell>
          <cell r="D8620">
            <v>884.87</v>
          </cell>
          <cell r="E8620">
            <v>603.67999999999995</v>
          </cell>
        </row>
        <row r="8621">
          <cell r="A8621" t="str">
            <v>73549</v>
          </cell>
          <cell r="B8621" t="str">
            <v>ARGAMASSA TRACO 1:4 (CIMENTO E AREIA), PREPARO MANUAL, INCLUSO ADITIVOIMPERMEABILIZANTE</v>
          </cell>
          <cell r="C8621" t="str">
            <v>M3</v>
          </cell>
          <cell r="D8621">
            <v>857.89</v>
          </cell>
          <cell r="E8621">
            <v>585.27</v>
          </cell>
        </row>
        <row r="8622">
          <cell r="A8622" t="str">
            <v>73551</v>
          </cell>
          <cell r="B8622" t="str">
            <v>ARGAMASSA TRACO 1:4 (CIMENTO E PEDRISCO), PREPARO MANUAL</v>
          </cell>
          <cell r="C8622" t="str">
            <v>M3</v>
          </cell>
          <cell r="D8622">
            <v>440.03</v>
          </cell>
          <cell r="E8622">
            <v>300.2</v>
          </cell>
        </row>
        <row r="8623">
          <cell r="A8623" t="str">
            <v>84100</v>
          </cell>
          <cell r="B8623" t="str">
            <v>ARGAMASSA GROUT CIMENTO/CAL/AREIA/PEDRISCO 1:0,1:3:2 - PREPARO MANUAL</v>
          </cell>
          <cell r="C8623" t="str">
            <v>M3</v>
          </cell>
          <cell r="D8623">
            <v>685.72</v>
          </cell>
          <cell r="E8623">
            <v>467.81</v>
          </cell>
        </row>
        <row r="8624">
          <cell r="A8624" t="str">
            <v>84101</v>
          </cell>
          <cell r="B8624" t="str">
            <v>ARGAMASSA CIMENTO/AREIA/SAIBRO 1:2:2 - PREPARO MANUAL</v>
          </cell>
          <cell r="C8624" t="str">
            <v>M3</v>
          </cell>
          <cell r="D8624">
            <v>423.4</v>
          </cell>
          <cell r="E8624">
            <v>288.85000000000002</v>
          </cell>
        </row>
        <row r="8625">
          <cell r="A8625" t="str">
            <v>87280</v>
          </cell>
          <cell r="B8625" t="str">
            <v>ARGAMASSA TRAÇO 1:7 (CIMENTO E AREIA MÉDIA) COM ADIÇÃO DE PLASTIFICANTE PARA EMBOÇO/MASSA ÚNICA/ASSENTAMENTO DE ALVENARIA DE VEDAÇÃO, PREPARO MECÂNICO COM BETONEIRA 400 L. AF_06/2014</v>
          </cell>
          <cell r="C8625" t="str">
            <v>M3</v>
          </cell>
          <cell r="D8625">
            <v>385.15</v>
          </cell>
          <cell r="E8625">
            <v>262.76</v>
          </cell>
        </row>
        <row r="8626">
          <cell r="A8626" t="str">
            <v>87281</v>
          </cell>
          <cell r="B8626" t="str">
            <v>ARGAMASSA TRAÇO 1:7 (CIMENTO E AREIA MÉDIA) COM ADIÇÃO DE PLASTIFICANTE PARA EMBOÇO/MASSA ÚNICA/ASSENTAMENTO DE ALVENARIA DE VEDAÇÃO, PREPARO MECÂNICO COM BETONEIRA 600 L. AF_06/2014</v>
          </cell>
          <cell r="C8626" t="str">
            <v>M3</v>
          </cell>
          <cell r="D8626">
            <v>384.1</v>
          </cell>
          <cell r="E8626">
            <v>262.04000000000002</v>
          </cell>
        </row>
        <row r="8627">
          <cell r="A8627" t="str">
            <v>87283</v>
          </cell>
          <cell r="B8627" t="str">
            <v>ARGAMASSA TRAÇO 1:6 (CIMENTO E AREIA MÉDIA) COM ADIÇÃO DE PLASTIFICANTE PARA EMBOÇO/MASSA ÚNICA/ASSENTAMENTO DE ALVENARIA DE VEDAÇÃO, PREPARO MECÂNICO COM BETONEIRA 400 L. AF_06/2014</v>
          </cell>
          <cell r="C8627" t="str">
            <v>M3</v>
          </cell>
          <cell r="D8627">
            <v>411.29</v>
          </cell>
          <cell r="E8627">
            <v>280.58999999999997</v>
          </cell>
        </row>
        <row r="8628">
          <cell r="A8628" t="str">
            <v>87284</v>
          </cell>
          <cell r="B8628" t="str">
            <v>ARGAMASSA TRAÇO 1:6 (CIMENTO E AREIA MÉDIA) COM ADIÇÃO DE PLASTIFICANTE PARA EMBOÇO/MASSA ÚNICA/ASSENTAMENTO DE ALVENARIA DE VEDAÇÃO, PREPARO MECÂNICO COM BETONEIRA 600 L. AF_06/2014</v>
          </cell>
          <cell r="C8628" t="str">
            <v>M3</v>
          </cell>
          <cell r="D8628">
            <v>396.62</v>
          </cell>
          <cell r="E8628">
            <v>270.58</v>
          </cell>
        </row>
        <row r="8629">
          <cell r="A8629" t="str">
            <v>87286</v>
          </cell>
          <cell r="B8629" t="str">
            <v>ARGAMASSA TRAÇO 1:1:6 (CIMENTO, CAL E AREIA MÉDIA) PARA EMBOÇO/MASSA ÚNICA/ASSENTAMENTO DE ALVENARIA DE VEDAÇÃO, PREPARO MECÂNICO COM BETONEIRA 400 L. AF_06/2014</v>
          </cell>
          <cell r="C8629" t="str">
            <v>M3</v>
          </cell>
          <cell r="D8629">
            <v>418.72</v>
          </cell>
          <cell r="E8629">
            <v>285.66000000000003</v>
          </cell>
        </row>
        <row r="8630">
          <cell r="A8630" t="str">
            <v>87287</v>
          </cell>
          <cell r="B8630" t="str">
            <v>ARGAMASSA TRAÇO 1:1:6 (CIMENTO, CAL E AREIA MÉDIA) PARA EMBOÇO/MASSA ÚNICA/ASSENTAMENTO DE ALVENARIA DE VEDAÇÃO, PREPARO MECÂNICO COM BETONEIRA 600 L. AF_06/2014</v>
          </cell>
          <cell r="C8630" t="str">
            <v>M3</v>
          </cell>
          <cell r="D8630">
            <v>481.19</v>
          </cell>
          <cell r="E8630">
            <v>328.28</v>
          </cell>
        </row>
        <row r="8631">
          <cell r="A8631" t="str">
            <v>87289</v>
          </cell>
          <cell r="B8631" t="str">
            <v>ARGAMASSA TRAÇO 1:1,5:7,5 (CIMENTO, CAL E AREIA MÉDIA) PARA EMBOÇO/MASSA ÚNICA/ASSENTAMENTO DE ALVENARIA DE VEDAÇÃO, PREPARO MECÂNICO COM BETONEIRA 400 L. AF_06/2014</v>
          </cell>
          <cell r="C8631" t="str">
            <v>M3</v>
          </cell>
          <cell r="D8631">
            <v>464.88</v>
          </cell>
          <cell r="E8631">
            <v>317.14999999999998</v>
          </cell>
        </row>
        <row r="8632">
          <cell r="A8632" t="str">
            <v>87290</v>
          </cell>
          <cell r="B8632" t="str">
            <v>ARGAMASSA TRAÇO 1:1,5:7,5 (CIMENTO, CAL E AREIA MÉDIA) PARA EMBOÇO/MASSA ÚNICA/ASSENTAMENTO DE ALVENARIA DE VEDAÇÃO, PREPARO MECÂNICO COM BETONEIRA 600 L. AF_06/2014</v>
          </cell>
          <cell r="C8632" t="str">
            <v>M3</v>
          </cell>
          <cell r="D8632">
            <v>463.24</v>
          </cell>
          <cell r="E8632">
            <v>316.02999999999997</v>
          </cell>
        </row>
        <row r="8633">
          <cell r="A8633" t="str">
            <v>87292</v>
          </cell>
          <cell r="B8633" t="str">
            <v>ARGAMASSA TRAÇO 1:2:8 (CIMENTO, CAL E AREIA MÉDIA) PARA EMBOÇO/MASSA ÚNICA/ASSENTAMENTO DE ALVENARIA DE VEDAÇÃO, PREPARO MECÂNICO COM BETONEIRA 400 L. AF_06/2014</v>
          </cell>
          <cell r="C8633" t="str">
            <v>M3</v>
          </cell>
          <cell r="D8633">
            <v>484.36</v>
          </cell>
          <cell r="E8633">
            <v>330.44</v>
          </cell>
        </row>
        <row r="8634">
          <cell r="A8634" t="str">
            <v>87294</v>
          </cell>
          <cell r="B8634" t="str">
            <v>ARGAMASSA TRAÇO 1:2:9 (CIMENTO, CAL E AREIA MÉDIA) PARA EMBOÇO/MASSA ÚNICA/ASSENTAMENTO DE ALVENARIA DE VEDAÇÃO, PREPARO MECÂNICO COM BETONEIRA 600 L. AF_06/2014</v>
          </cell>
          <cell r="C8634" t="str">
            <v>M3</v>
          </cell>
          <cell r="D8634">
            <v>462.55</v>
          </cell>
          <cell r="E8634">
            <v>315.56</v>
          </cell>
        </row>
        <row r="8635">
          <cell r="A8635" t="str">
            <v>87295</v>
          </cell>
          <cell r="B8635" t="str">
            <v>ARGAMASSA TRAÇO 1:3:12 (CIMENTO, CAL E AREIA MÉDIA) PARA EMBOÇO/MASSAÚNICA/ASSENTAMENTO DE ALVENARIA DE VEDAÇÃO, PREPARO MECÂNICO COM BETONEIRA 400 L. AF_06/2014</v>
          </cell>
          <cell r="C8635" t="str">
            <v>M3</v>
          </cell>
          <cell r="D8635">
            <v>465.9</v>
          </cell>
          <cell r="E8635">
            <v>317.85000000000002</v>
          </cell>
        </row>
        <row r="8636">
          <cell r="A8636" t="str">
            <v>87296</v>
          </cell>
          <cell r="B8636" t="str">
            <v>ARGAMASSA TRAÇO 1:3:12 (CIMENTO, CAL E AREIA MÉDIA) PARA EMBOÇO/MASSA</v>
          </cell>
          <cell r="C8636" t="str">
            <v>M3</v>
          </cell>
          <cell r="D8636">
            <v>451.88</v>
          </cell>
          <cell r="E8636">
            <v>308.27999999999997</v>
          </cell>
        </row>
        <row r="8637">
          <cell r="A8637" t="str">
            <v>87298</v>
          </cell>
          <cell r="B8637" t="str">
            <v>ARGAMASSA TRAÇO 1:3 (CIMENTO E AREIA MÉDIA) PARA CONTRAPISO, PREPARO MECÂNICO COM BETONEIRA 400 L. AF_06/2014</v>
          </cell>
          <cell r="C8637" t="str">
            <v>M3</v>
          </cell>
          <cell r="D8637">
            <v>584.42999999999995</v>
          </cell>
          <cell r="E8637">
            <v>398.71</v>
          </cell>
        </row>
        <row r="8638">
          <cell r="A8638" t="str">
            <v>87299</v>
          </cell>
          <cell r="B8638" t="str">
            <v>ARGAMASSA TRAÇO 1:3 (CIMENTO E AREIA MÉDIA) PARA CONTRAPISO, PREPARO MECÂNICO COM BETONEIRA 600 L. AF_06/2014</v>
          </cell>
          <cell r="C8638" t="str">
            <v>M3</v>
          </cell>
          <cell r="D8638">
            <v>573.63</v>
          </cell>
          <cell r="E8638">
            <v>391.34</v>
          </cell>
        </row>
        <row r="8639">
          <cell r="A8639" t="str">
            <v>87301</v>
          </cell>
          <cell r="B8639" t="str">
            <v>ARGAMASSA TRAÇO 1:4 (CIMENTO E AREIA MÉDIA) PARA CONTRAPISO, PREPARO MECÂNICO COM BETONEIRA 400 L. AF_06/2014</v>
          </cell>
          <cell r="C8639" t="str">
            <v>M3</v>
          </cell>
          <cell r="D8639">
            <v>523.66</v>
          </cell>
          <cell r="E8639">
            <v>357.25</v>
          </cell>
        </row>
        <row r="8640">
          <cell r="A8640" t="str">
            <v>87302</v>
          </cell>
          <cell r="B8640" t="str">
            <v>ARGAMASSA TRAÇO 1:4 (CIMENTO E AREIA MÉDIA) PARA CONTRAPISO, PREPARO MECÂNICO COM BETONEIRA 600 L. AF_06/2014</v>
          </cell>
          <cell r="C8640" t="str">
            <v>M3</v>
          </cell>
          <cell r="D8640">
            <v>515.17999999999995</v>
          </cell>
          <cell r="E8640">
            <v>351.47</v>
          </cell>
        </row>
        <row r="8641">
          <cell r="A8641" t="str">
            <v>87304</v>
          </cell>
          <cell r="B8641" t="str">
            <v>ARGAMASSA TRAÇO 1:5 (CIMENTO E AREIA MÉDIA) PARA CONTRAPISO, PREPARO MECÂNICO COM BETONEIRA 400 L. AF_06/2014</v>
          </cell>
          <cell r="C8641" t="str">
            <v>M3</v>
          </cell>
          <cell r="D8641">
            <v>486.4</v>
          </cell>
          <cell r="E8641">
            <v>331.83</v>
          </cell>
        </row>
        <row r="8642">
          <cell r="A8642" t="str">
            <v>87305</v>
          </cell>
          <cell r="B8642" t="str">
            <v>ARGAMASSA TRAÇO 1:5 (CIMENTO E AREIA MÉDIA) PARA CONTRAPISO, PREPARO MECÂNICO COM BETONEIRA 600 L. AF_06/2014</v>
          </cell>
          <cell r="C8642" t="str">
            <v>M3</v>
          </cell>
          <cell r="D8642">
            <v>478.39</v>
          </cell>
          <cell r="E8642">
            <v>326.37</v>
          </cell>
        </row>
        <row r="8643">
          <cell r="A8643" t="str">
            <v>87307</v>
          </cell>
          <cell r="B8643" t="str">
            <v>ARGAMASSA TRAÇO 1:6 (CIMENTO E AREIA MÉDIA) PARA CONTRAPISO, PREPARO MECÂNICO COM BETONEIRA 400 L. AF_06/2014</v>
          </cell>
          <cell r="C8643" t="str">
            <v>M3</v>
          </cell>
          <cell r="D8643">
            <v>455.88</v>
          </cell>
          <cell r="E8643">
            <v>311.01</v>
          </cell>
        </row>
        <row r="8644">
          <cell r="A8644" t="str">
            <v>87308</v>
          </cell>
          <cell r="B8644" t="str">
            <v>ARGAMASSA TRAÇO 1:6 (CIMENTO E AREIA MÉDIA) PARA CONTRAPISO, PREPARO MECÂNICO COM BETONEIRA 600 L. AF_06/2014</v>
          </cell>
          <cell r="C8644" t="str">
            <v>M3</v>
          </cell>
          <cell r="D8644">
            <v>448.55</v>
          </cell>
          <cell r="E8644">
            <v>306.01</v>
          </cell>
        </row>
        <row r="8645">
          <cell r="A8645" t="str">
            <v>87310</v>
          </cell>
          <cell r="B8645" t="str">
            <v>ARGAMASSA TRAÇO 1:5 (CIMENTO E AREIA GROSSA) PARA CHAPISCO CONVENCIONAL, PREPARO MECÂNICO COM BETONEIRA 400 L. AF_06/2014</v>
          </cell>
          <cell r="C8645" t="str">
            <v>M3</v>
          </cell>
          <cell r="D8645">
            <v>357.41</v>
          </cell>
          <cell r="E8645">
            <v>243.83</v>
          </cell>
        </row>
        <row r="8646">
          <cell r="A8646" t="str">
            <v>87311</v>
          </cell>
          <cell r="B8646" t="str">
            <v>ARGAMASSA TRAÇO 1:5 (CIMENTO E AREIA GROSSA) PARA CHAPISCO CONVENCIONAL, PREPARO MECÂNICO COM BETONEIRA 600 L. AF_06/2014</v>
          </cell>
          <cell r="C8646" t="str">
            <v>M3</v>
          </cell>
          <cell r="D8646">
            <v>352.67</v>
          </cell>
          <cell r="E8646">
            <v>240.6</v>
          </cell>
        </row>
        <row r="8647">
          <cell r="A8647" t="str">
            <v>87313</v>
          </cell>
          <cell r="B8647" t="str">
            <v>ARGAMASSA TRAÇO 1:3 (CIMENTO E AREIA GROSSA) PARA CHAPISCO CONVENCIONAL, PREPARO MECÂNICO COM BETONEIRA 400 L. AF_06/2014</v>
          </cell>
          <cell r="C8647" t="str">
            <v>M3</v>
          </cell>
          <cell r="D8647">
            <v>431.27</v>
          </cell>
          <cell r="E8647">
            <v>294.22000000000003</v>
          </cell>
        </row>
        <row r="8648">
          <cell r="A8648" t="str">
            <v>87314</v>
          </cell>
          <cell r="B8648" t="str">
            <v>ARGAMASSA TRAÇO 1:3 (CIMENTO E AREIA GROSSA) PARA CHAPISCO CONVENCIONAL, PREPARO MECÂNICO COM BETONEIRA 600 L. AF_06/2014</v>
          </cell>
          <cell r="C8648" t="str">
            <v>M3</v>
          </cell>
          <cell r="D8648">
            <v>427.82</v>
          </cell>
          <cell r="E8648">
            <v>291.87</v>
          </cell>
        </row>
        <row r="8649">
          <cell r="A8649" t="str">
            <v>87316</v>
          </cell>
          <cell r="B8649" t="str">
            <v>ARGAMASSA TRAÇO 1:4 (CIMENTO E AREIA GROSSA) PARA CHAPISCO CONVENCIONAL, PREPARO MECÂNICO COM BETONEIRA 400 L. AF_06/2014</v>
          </cell>
          <cell r="C8649" t="str">
            <v>M3</v>
          </cell>
          <cell r="D8649">
            <v>390.87</v>
          </cell>
          <cell r="E8649">
            <v>266.66000000000003</v>
          </cell>
        </row>
        <row r="8650">
          <cell r="A8650" t="str">
            <v>87317</v>
          </cell>
          <cell r="B8650" t="str">
            <v>ARGAMASSA TRAÇO 1:4 (CIMENTO E AREIA GROSSA) PARA CHAPISCO CONVENCIONAL, PREPARO MECÂNICO COM BETONEIRA 600 L. AF_06/2014</v>
          </cell>
          <cell r="C8650" t="str">
            <v>M3</v>
          </cell>
          <cell r="D8650">
            <v>383.51</v>
          </cell>
          <cell r="E8650">
            <v>261.64</v>
          </cell>
        </row>
        <row r="8651">
          <cell r="A8651" t="str">
            <v>87319</v>
          </cell>
          <cell r="B8651" t="str">
            <v>ARGAMASSA TRAÇO 1:5 (CIMENTO E AREIA GROSSA) COM ADIÇÃO DE EMULSÃO POLIMÉRICA PARA CHAPISCO ROLADO, PREPARO MECÂNICO COM BETONEIRA 400 L. AF_06/2014</v>
          </cell>
          <cell r="C8651" t="str">
            <v>M3</v>
          </cell>
          <cell r="D8651">
            <v>2564.9299999999998</v>
          </cell>
          <cell r="E8651">
            <v>1749.85</v>
          </cell>
        </row>
        <row r="8652">
          <cell r="A8652" t="str">
            <v>87320</v>
          </cell>
          <cell r="B8652" t="str">
            <v>ARGAMASSA TRAÇO 1:5 (CIMENTO E AREIA GROSSA) COM ADIÇÃO DE EMULSÃO POLIMÉRICA PARA CHAPISCO ROLADO, PREPARO MECÂNICO COM BETONEIRA 600 L. AF_06/2014</v>
          </cell>
          <cell r="C8652" t="str">
            <v>M3</v>
          </cell>
          <cell r="D8652">
            <v>2570.65</v>
          </cell>
          <cell r="E8652">
            <v>1753.75</v>
          </cell>
        </row>
        <row r="8653">
          <cell r="A8653" t="str">
            <v>87322</v>
          </cell>
          <cell r="B8653" t="str">
            <v>ARGAMASSA TRAÇO 1:3 (CIMENTO E AREIA GROSSA) COM ADIÇÃO DE EMULSÃO POLIMÉRICA PARA CHAPISCO ROLADO, PREPARO MECÂNICO COM BETONEIRA 400 L. AF_06/2014</v>
          </cell>
          <cell r="C8653" t="str">
            <v>M3</v>
          </cell>
          <cell r="D8653">
            <v>2644.11</v>
          </cell>
          <cell r="E8653">
            <v>1803.87</v>
          </cell>
        </row>
        <row r="8654">
          <cell r="A8654" t="str">
            <v>87323</v>
          </cell>
          <cell r="B8654" t="str">
            <v>ARGAMASSA TRAÇO 1:3 (CIMENTO E AREIA GROSSA) COM ADIÇÃO DE EMULSÃO POLIMÉRICA PARA CHAPISCO ROLADO, PREPARO MECÂNICO COM BETONEIRA 600 L. AF_06/2014</v>
          </cell>
          <cell r="C8654" t="str">
            <v>M3</v>
          </cell>
          <cell r="D8654">
            <v>2632.42</v>
          </cell>
          <cell r="E8654">
            <v>1795.89</v>
          </cell>
        </row>
        <row r="8655">
          <cell r="A8655" t="str">
            <v>87325</v>
          </cell>
          <cell r="B8655" t="str">
            <v>ARGAMASSA TRAÇO 1:4 (CIMENTO E AREIA GROSSA) COM ADIÇÃO DE EMULSÃO POLIMÉRICA PARA CHAPISCO ROLADO, PREPARO MECÂNICO COM BETONEIRA 400 L. AF_06/2014</v>
          </cell>
          <cell r="C8655" t="str">
            <v>M3</v>
          </cell>
          <cell r="D8655">
            <v>2593.7800000000002</v>
          </cell>
          <cell r="E8655">
            <v>1769.53</v>
          </cell>
        </row>
        <row r="8656">
          <cell r="A8656" t="str">
            <v>87326</v>
          </cell>
          <cell r="B8656" t="str">
            <v>ARGAMASSA TRAÇO 1:4 (CIMENTO E AREIA GROSSA) COM ADIÇÃO DE EMULSÃO POLIMÉRICA PARA CHAPISCO ROLADO, PREPARO MECÂNICO COM BETONEIRA 600 L. AF_06/2014</v>
          </cell>
          <cell r="C8656" t="str">
            <v>M3</v>
          </cell>
          <cell r="D8656">
            <v>2591.75</v>
          </cell>
          <cell r="E8656">
            <v>1768.15</v>
          </cell>
        </row>
        <row r="8657">
          <cell r="A8657" t="str">
            <v>87327</v>
          </cell>
          <cell r="B8657" t="str">
            <v>ARGAMASSA TRAÇO 1:7 (CIMENTO E AREIA MÉDIA) COM ADIÇÃO DE PLASTIFICANTE PARA EMBOÇO/MASSA ÚNICA/ASSENTAMENTO DE ALVENARIA DE VEDAÇÃO, PREPARO MECÂNICO COM MISTURADOR DE EIXO HORIZONTAL DE 300 KG. AF_06/2014</v>
          </cell>
          <cell r="C8657" t="str">
            <v>M3</v>
          </cell>
          <cell r="D8657">
            <v>401.38</v>
          </cell>
          <cell r="E8657">
            <v>273.83</v>
          </cell>
        </row>
        <row r="8658">
          <cell r="A8658" t="str">
            <v>87328</v>
          </cell>
          <cell r="B8658" t="str">
            <v>ARGAMASSA TRAÇO 1:7 (CIMENTO E AREIA MÉDIA) COM ADIÇÃO DE PLASTIFICANTE PARA EMBOÇO/MASSA ÚNICA/ASSENTAMENTO DE ALVENARIA DE VEDAÇÃO, PREPARO MECÂNICO COM MISTURADOR DE EIXO HORIZONTAL DE 600 KG. AF_06/2014</v>
          </cell>
          <cell r="C8658" t="str">
            <v>M3</v>
          </cell>
          <cell r="D8658">
            <v>368.91</v>
          </cell>
          <cell r="E8658">
            <v>251.68</v>
          </cell>
        </row>
        <row r="8659">
          <cell r="A8659" t="str">
            <v>87329</v>
          </cell>
          <cell r="B8659" t="str">
            <v>ARGAMASSA TRAÇO 1:6 (CIMENTO E AREIA MÉDIA) COM ADIÇÃO DE PLASTIFICANTE PARA EMBOÇO/MASSA ÚNICA/ASSENTAMENTO DE ALVENARIA DE VEDAÇÃO, PREPAR</v>
          </cell>
          <cell r="C8659" t="str">
            <v>M3</v>
          </cell>
          <cell r="D8659">
            <v>428.78</v>
          </cell>
          <cell r="E8659">
            <v>292.52</v>
          </cell>
        </row>
        <row r="8660">
          <cell r="A8660" t="str">
            <v>87330</v>
          </cell>
          <cell r="B8660" t="str">
            <v>ARGAMASSA TRAÇO 1:6 (CIMENTO E AREIA MÉDIA) COM ADIÇÃO DE PLASTIFICANTE PARA EMBOÇO/MASSA ÚNICA/ASSENTAMENTO DE ALVENARIA DE VEDAÇÃO, PREPARO MECÂNICO COM MISTURADOR DE EIXO HORIZONTAL DE 600 KG. AF_06/2014</v>
          </cell>
          <cell r="C8660" t="str">
            <v>M3</v>
          </cell>
          <cell r="D8660">
            <v>393.3</v>
          </cell>
          <cell r="E8660">
            <v>268.32</v>
          </cell>
        </row>
        <row r="8661">
          <cell r="A8661" t="str">
            <v>87331</v>
          </cell>
          <cell r="B8661" t="str">
            <v>ARGAMASSA TRAÇO 1:1:6 (CIMENTO, CAL E AREIA MÉDIA) PARA EMBOÇO/MASSA ÚNICA/ASSENTAMENTO DE ALVENARIA DE VEDAÇÃO, PREPARO MECÂNICO COM MISTURADOR DE EIXO HORIZONTAL DE 300 KG. AF_06/2014</v>
          </cell>
          <cell r="C8661" t="str">
            <v>M3</v>
          </cell>
          <cell r="D8661">
            <v>497.24</v>
          </cell>
          <cell r="E8661">
            <v>339.23</v>
          </cell>
        </row>
        <row r="8662">
          <cell r="A8662" t="str">
            <v>87332</v>
          </cell>
          <cell r="B8662" t="str">
            <v>ARGAMASSA TRAÇO 1:1:6 (CIMENTO, CAL E AREIA MÉDIA) PARA EMBOÇO/MASSA ÚNICA/ASSENTAMENTO DE ALVENARIA DE VEDAÇÃO, PREPARO MECÂNICO COM MISTURADOR DE EIXO HORIZONTAL DE 600 KG. AF_06/2014</v>
          </cell>
          <cell r="C8662" t="str">
            <v>M3</v>
          </cell>
          <cell r="D8662">
            <v>462.18</v>
          </cell>
          <cell r="E8662">
            <v>315.31</v>
          </cell>
        </row>
        <row r="8663">
          <cell r="A8663" t="str">
            <v>87333</v>
          </cell>
          <cell r="B8663" t="str">
            <v>ARGAMASSA TRAÇO 1:1,5:7,5 (CIMENTO, CAL E AREIA MÉDIA) PARA EMBOÇO/MASSA ÚNICA/ASSENTAMENTO DE ALVENARIA DE VEDAÇÃO, PREPARO MECÂNICO COM MISTURADOR DE EIXO HORIZONTAL DE 300 KG. AF_06/2014</v>
          </cell>
          <cell r="C8663" t="str">
            <v>M3</v>
          </cell>
          <cell r="D8663">
            <v>468.47</v>
          </cell>
          <cell r="E8663">
            <v>319.60000000000002</v>
          </cell>
        </row>
        <row r="8664">
          <cell r="A8664" t="str">
            <v>87334</v>
          </cell>
          <cell r="B8664" t="str">
            <v>ARGAMASSA TRAÇO 1:1,5:7,5 (CIMENTO, CAL E AREIA MÉDIA) PARA EMBOÇO/MASSA ÚNICA/ASSENTAMENTO DE ALVENARIA DE VEDAÇÃO, PREPARO MECÂNICO COM MISTURADOR DE EIXO HORIZONTAL DE 600 KG. AF_06/2014</v>
          </cell>
          <cell r="C8664" t="str">
            <v>M3</v>
          </cell>
          <cell r="D8664">
            <v>443.02</v>
          </cell>
          <cell r="E8664">
            <v>302.24</v>
          </cell>
        </row>
        <row r="8665">
          <cell r="A8665" t="str">
            <v>87335</v>
          </cell>
          <cell r="B8665" t="str">
            <v>ARGAMASSA TRAÇO 1:2:8 (CIMENTO, CAL E AREIA MÉDIA) PARA EMBOÇO/MASSA ÚNICA/ASSENTAMENTO DE ALVENARIA DE VEDAÇÃO, PREPARO MECÂNICO COM MISTURADOR DE EIXO HORIZONTAL DE 300 KG. AF_06/2014</v>
          </cell>
          <cell r="C8665" t="str">
            <v>M3</v>
          </cell>
          <cell r="D8665">
            <v>478.09</v>
          </cell>
          <cell r="E8665">
            <v>326.16000000000003</v>
          </cell>
        </row>
        <row r="8666">
          <cell r="A8666" t="str">
            <v>87336</v>
          </cell>
          <cell r="B8666" t="str">
            <v>ARGAMASSA TRAÇO 1:2:8 (CIMENTO, CAL E AREIA MÉDIA) PARA EMBOÇO/MASSA ÚNICA/ASSENTAMENTO DE ALVENARIA DE VEDAÇÃO, PREPARO MECÂNICO COM MISTURADOR DE EIXO HORIZONTAL DE 600 KG. AF_06/2014</v>
          </cell>
          <cell r="C8666" t="str">
            <v>M3</v>
          </cell>
          <cell r="D8666">
            <v>460.13</v>
          </cell>
          <cell r="E8666">
            <v>313.91000000000003</v>
          </cell>
        </row>
        <row r="8667">
          <cell r="A8667" t="str">
            <v>87337</v>
          </cell>
          <cell r="B8667" t="str">
            <v>ARGAMASSA TRAÇO 1:2:9 (CIMENTO, CAL E AREIA MÉDIA) PARA EMBOÇO/MASSA ÚNICA/ASSENTAMENTO DE ALVENARIA DE VEDAÇÃO, PREPARO MECÂNICO COM MISTURADOR DE EIXO HORIZONTAL DE 300 KG. AF_06/2014</v>
          </cell>
          <cell r="C8667" t="str">
            <v>M3</v>
          </cell>
          <cell r="D8667">
            <v>456.67</v>
          </cell>
          <cell r="E8667">
            <v>311.55</v>
          </cell>
        </row>
        <row r="8668">
          <cell r="A8668" t="str">
            <v>87338</v>
          </cell>
          <cell r="B8668" t="str">
            <v>ARGAMASSA TRAÇO 1:3:12 (CIMENTO, CAL E AREIA MÉDIA) PARA EMBOÇO/MASSAÚNICA/ASSENTAMENTO DE ALVENARIA DE VEDAÇÃO, PREPARO MECÂNICO COM MISTURADOR DE EIXO HORIZONTAL DE 600 KG. AF_06/2014</v>
          </cell>
          <cell r="C8668" t="str">
            <v>M3</v>
          </cell>
          <cell r="D8668">
            <v>444.78</v>
          </cell>
          <cell r="E8668">
            <v>303.44</v>
          </cell>
        </row>
        <row r="8669">
          <cell r="A8669" t="str">
            <v>87339</v>
          </cell>
          <cell r="B8669" t="str">
            <v>ARGAMASSA TRAÇO 1:3 (CIMENTO E AREIA MÉDIA) PARA CONTRAPISO, PREPARO MECÂNICO COM MISTURADOR DE EIXO HORIZONTAL DE 160 KG. AF_06/2014</v>
          </cell>
          <cell r="C8669" t="str">
            <v>M3</v>
          </cell>
          <cell r="D8669">
            <v>649.45000000000005</v>
          </cell>
          <cell r="E8669">
            <v>443.07</v>
          </cell>
        </row>
        <row r="8670">
          <cell r="A8670" t="str">
            <v>87340</v>
          </cell>
          <cell r="B8670" t="str">
            <v>ARGAMASSA TRAÇO 1:3 (CIMENTO E AREIA MÉDIA) PARA CONTRAPISO, PREPARO MECÂNICO COM MISTURADOR DE EIXO HORIZONTAL DE 300 KG. AF_06/2014</v>
          </cell>
          <cell r="C8670" t="str">
            <v>M3</v>
          </cell>
          <cell r="D8670">
            <v>571.12</v>
          </cell>
          <cell r="E8670">
            <v>389.63</v>
          </cell>
        </row>
        <row r="8671">
          <cell r="A8671" t="str">
            <v>87341</v>
          </cell>
          <cell r="B8671" t="str">
            <v>ARGAMASSA TRAÇO 1:3 (CIMENTO E AREIA MÉDIA) PARA CONTRAPISO, PREPARO MECÂNICO COM MISTURADOR DE EIXO HORIZONTAL DE 600 KG. AF_06/2014</v>
          </cell>
          <cell r="C8671" t="str">
            <v>M3</v>
          </cell>
          <cell r="D8671">
            <v>556.84</v>
          </cell>
          <cell r="E8671">
            <v>379.89</v>
          </cell>
        </row>
        <row r="8672">
          <cell r="A8672" t="str">
            <v>87342</v>
          </cell>
          <cell r="B8672" t="str">
            <v>ARGAMASSA TRAÇO 1:4 (CIMENTO E AREIA MÉDIA) PARA CONTRAPISO, PREPARO MECÂNICO COM MISTURADOR DE EIXO HORIZONTAL DE 160 KG. AF_06/2014</v>
          </cell>
          <cell r="C8672" t="str">
            <v>M3</v>
          </cell>
          <cell r="D8672">
            <v>569.33000000000004</v>
          </cell>
          <cell r="E8672">
            <v>388.41</v>
          </cell>
        </row>
        <row r="8673">
          <cell r="A8673" t="str">
            <v>87343</v>
          </cell>
          <cell r="B8673" t="str">
            <v>ARGAMASSA TRAÇO 1:4 (CIMENTO E AREIA MÉDIA) PARA CONTRAPISO, PREPARO MECÂNICO COM MISTURADOR DE EIXO HORIZONTAL DE 300 KG. AF_06/2014</v>
          </cell>
          <cell r="C8673" t="str">
            <v>M3</v>
          </cell>
          <cell r="D8673">
            <v>518.73</v>
          </cell>
          <cell r="E8673">
            <v>353.89</v>
          </cell>
        </row>
        <row r="8674">
          <cell r="A8674" t="str">
            <v>87344</v>
          </cell>
          <cell r="B8674" t="str">
            <v>ARGAMASSA TRAÇO 1:4 (CIMENTO E AREIA MÉDIA) PARA CONTRAPISO, PREPARO MECÂNICO COM MISTURADOR DE EIXO HORIZONTAL DE 600 KG. AF_06/2014</v>
          </cell>
          <cell r="C8674" t="str">
            <v>M3</v>
          </cell>
          <cell r="D8674">
            <v>498.81</v>
          </cell>
          <cell r="E8674">
            <v>340.3</v>
          </cell>
        </row>
        <row r="8675">
          <cell r="A8675" t="str">
            <v>87345</v>
          </cell>
          <cell r="B8675" t="str">
            <v>ARGAMASSA TRAÇO 1:5 (CIMENTO E AREIA MÉDIA) PARA CONTRAPISO, PREPARO MECÂNICO COM MISTURADOR DE EIXO HORIZONTAL DE 160 KG. AF_06/2014</v>
          </cell>
          <cell r="C8675" t="str">
            <v>M3</v>
          </cell>
          <cell r="D8675">
            <v>508.18</v>
          </cell>
          <cell r="E8675">
            <v>346.69</v>
          </cell>
        </row>
        <row r="8676">
          <cell r="A8676" t="str">
            <v>87346</v>
          </cell>
          <cell r="B8676" t="str">
            <v>ARGAMASSA TRAÇO 1:5 (CIMENTO E AREIA MÉDIA) PARA CONTRAPISO, PREPARO MECÂNICO COM MISTURADOR DE EIXO HORIZONTAL DE 300 KG. AF_06/2014</v>
          </cell>
          <cell r="C8676" t="str">
            <v>M3</v>
          </cell>
          <cell r="D8676">
            <v>474.04</v>
          </cell>
          <cell r="E8676">
            <v>323.39999999999998</v>
          </cell>
        </row>
        <row r="8677">
          <cell r="A8677" t="str">
            <v>87347</v>
          </cell>
          <cell r="B8677" t="str">
            <v>ARGAMASSA TRAÇO 1:5 (CIMENTO E AREIA MÉDIA) PARA CONTRAPISO, PREPARO MECÂNICO COM MISTURADOR DE EIXO HORIZONTAL DE 600 KG. AF_06/2014</v>
          </cell>
          <cell r="C8677" t="str">
            <v>M3</v>
          </cell>
          <cell r="D8677">
            <v>463.35</v>
          </cell>
          <cell r="E8677">
            <v>316.11</v>
          </cell>
        </row>
        <row r="8678">
          <cell r="A8678" t="str">
            <v>87348</v>
          </cell>
          <cell r="B8678" t="str">
            <v>ARGAMASSA TRAÇO 1:6 (CIMENTO E AREIA MÉDIA) PARA CONTRAPISO, PREPARO MECÂNICO COM MISTURADOR DE EIXO HORIZONTAL DE 160 KG. AF_06/2014</v>
          </cell>
          <cell r="C8678" t="str">
            <v>M3</v>
          </cell>
          <cell r="D8678">
            <v>475.68</v>
          </cell>
          <cell r="E8678">
            <v>324.52</v>
          </cell>
        </row>
        <row r="8679">
          <cell r="A8679" t="str">
            <v>87349</v>
          </cell>
          <cell r="B8679" t="str">
            <v>ARGAMASSA TRAÇO 1:6 (CIMENTO E AREIA MÉDIA) PARA CONTRAPISO, PREPARO MECÂNICO COM MISTURADOR DE EIXO HORIZONTAL DE 600 KG. AF_06/2014</v>
          </cell>
          <cell r="C8679" t="str">
            <v>M3</v>
          </cell>
          <cell r="D8679">
            <v>432.37</v>
          </cell>
          <cell r="E8679">
            <v>294.97000000000003</v>
          </cell>
        </row>
        <row r="8680">
          <cell r="A8680" t="str">
            <v>87350</v>
          </cell>
          <cell r="B8680" t="str">
            <v>ARGAMASSA TRAÇO 1:5 (CIMENTO E AREIA GROSSA) PARA CHAPISCO CONVENCIONAL, PREPARO MECÂNICO COM MISTURADOR DE EIXO HORIZONTAL DE 300 KG. AF_06/2014</v>
          </cell>
          <cell r="C8680" t="str">
            <v>M3</v>
          </cell>
          <cell r="D8680">
            <v>383.54</v>
          </cell>
          <cell r="E8680">
            <v>261.66000000000003</v>
          </cell>
        </row>
        <row r="8681">
          <cell r="A8681" t="str">
            <v>87351</v>
          </cell>
          <cell r="B8681" t="str">
            <v>ARGAMASSA TRAÇO 1:5 (CIMENTO E AREIA GROSSA) PARA CHAPISCO CONVENCIONAL, PREPARO MECÂNICO COM MISTURADOR DE EIXO HORIZONTAL DE 600 KG. AF_06/2014</v>
          </cell>
          <cell r="C8681" t="str">
            <v>M3</v>
          </cell>
          <cell r="D8681">
            <v>350.5</v>
          </cell>
          <cell r="E8681">
            <v>239.12</v>
          </cell>
        </row>
        <row r="8682">
          <cell r="A8682" t="str">
            <v>87352</v>
          </cell>
          <cell r="B8682" t="str">
            <v>ARGAMASSA TRAÇO 1:3 (CIMENTO E AREIA GROSSA) PARA CHAPISCO CONVENCIONAL, PREPARO MECÂNICO COM MISTURADOR DE EIXO HORIZONTAL DE 160 KG. AF_06/2014</v>
          </cell>
          <cell r="C8682" t="str">
            <v>M3</v>
          </cell>
          <cell r="D8682">
            <v>480.02</v>
          </cell>
          <cell r="E8682">
            <v>327.48</v>
          </cell>
        </row>
        <row r="8683">
          <cell r="A8683" t="str">
            <v>87353</v>
          </cell>
          <cell r="B8683" t="str">
            <v>ARGAMASSA TRAÇO 1:3 (CIMENTO E AREIA GROSSA) PARA CHAPISCO CONVENCIONAL, PREPARO MECÂNICO COM MISTURADOR DE EIXO HORIZONTAL DE 300 KG. AF_06/2014</v>
          </cell>
          <cell r="C8683" t="str">
            <v>M3</v>
          </cell>
          <cell r="D8683">
            <v>434.26</v>
          </cell>
          <cell r="E8683">
            <v>296.26</v>
          </cell>
        </row>
        <row r="8684">
          <cell r="A8684" t="str">
            <v>87354</v>
          </cell>
          <cell r="B8684" t="str">
            <v>ARGAMASSA TRAÇO 1:3 (CIMENTO E AREIA GROSSA) PARA CHAPISCO CONVENCIONAL, PREPARO MECÂNICO COM MISTURADOR DE EIXO HORIZONTAL DE 600 KG. AF_06/2014</v>
          </cell>
          <cell r="C8684" t="str">
            <v>M3</v>
          </cell>
          <cell r="D8684">
            <v>413.78</v>
          </cell>
          <cell r="E8684">
            <v>282.29000000000002</v>
          </cell>
        </row>
        <row r="8685">
          <cell r="A8685" t="str">
            <v>87355</v>
          </cell>
          <cell r="B8685" t="str">
            <v>ARGAMASSA TRAÇO 1:4 (CIMENTO E AREIA GROSSA) PARA CHAPISCO CONVENCIONAL, PREPARO MECÂNICO COM MISTURADOR DE EIXO HORIZONTAL DE 160 KG. AF_06/2014</v>
          </cell>
          <cell r="C8685" t="str">
            <v>M3</v>
          </cell>
          <cell r="D8685">
            <v>418.81</v>
          </cell>
          <cell r="E8685">
            <v>285.72000000000003</v>
          </cell>
        </row>
        <row r="8686">
          <cell r="A8686" t="str">
            <v>87356</v>
          </cell>
          <cell r="B8686" t="str">
            <v>ARGAMASSA TRAÇO 1:4 (CIMENTO E AREIA GROSSA) PARA CHAPISCO CONVENCIONAL, PREPARO MECÂNICO COM MISTURADOR DE EIXO HORIZONTAL DE 300 KG. AF_06/2014</v>
          </cell>
          <cell r="C8686" t="str">
            <v>M3</v>
          </cell>
          <cell r="D8686">
            <v>381.86</v>
          </cell>
          <cell r="E8686">
            <v>260.51</v>
          </cell>
        </row>
        <row r="8687">
          <cell r="A8687" t="str">
            <v>87357</v>
          </cell>
          <cell r="B8687" t="str">
            <v>ARGAMASSA TRAÇO 1:4 (CIMENTO E AREIA GROSSA) PARA CHAPISCO CONVENCIONAL, PREPARO MECÂNICO COM MISTURADOR DE EIXO HORIZONTAL DE 600 KG. AF_06/2014</v>
          </cell>
          <cell r="C8687" t="str">
            <v>M3</v>
          </cell>
          <cell r="D8687">
            <v>373.69</v>
          </cell>
          <cell r="E8687">
            <v>254.94</v>
          </cell>
        </row>
        <row r="8688">
          <cell r="A8688" t="str">
            <v>87358</v>
          </cell>
          <cell r="B8688" t="str">
            <v>ARGAMASSA TRAÇO 1:5 (CIMENTO E AREIA GROSSA) COM ADIÇÃO DE EMULSÃO POLIMÉRICA PARA CHAPISCO ROLADO, PREPARO MECÂNICO COM MISTURADOR DE EIXOHORIZONTAL DE 300 KG. AF_06/2014</v>
          </cell>
          <cell r="C8688" t="str">
            <v>M3</v>
          </cell>
          <cell r="D8688">
            <v>2526.2800000000002</v>
          </cell>
          <cell r="E8688">
            <v>1723.48</v>
          </cell>
        </row>
        <row r="8689">
          <cell r="A8689" t="str">
            <v>87359</v>
          </cell>
          <cell r="B8689" t="str">
            <v>ARGAMASSA TRAÇO 1:5 (CIMENTO E AREIA GROSSA) COM ADIÇÃO DE EMULSÃO POLIMÉRICA PARA CHAPISCO ROLADO, PREPARO MECÂNICO COM MISTURADOR DE EIXOHORIZONTAL DE 600 KG. AF_06/2014</v>
          </cell>
          <cell r="C8689" t="str">
            <v>M3</v>
          </cell>
          <cell r="D8689">
            <v>2513.98</v>
          </cell>
          <cell r="E8689">
            <v>1715.09</v>
          </cell>
        </row>
        <row r="8690">
          <cell r="A8690" t="str">
            <v>87360</v>
          </cell>
          <cell r="B8690" t="str">
            <v>ARGAMASSA TRAÇO 1:3 (CIMENTO E AREIA GROSSA) COM ADIÇÃO DE EMULSÃO POLIMÉRICA PARA CHAPISCO ROLADO, PREPARO MECÂNICO COM MISTURADOR DE EIXOHORIZONTAL DE 160 KG. AF_06/2014</v>
          </cell>
          <cell r="C8690" t="str">
            <v>M3</v>
          </cell>
          <cell r="D8690">
            <v>2611.48</v>
          </cell>
          <cell r="E8690">
            <v>1781.61</v>
          </cell>
        </row>
        <row r="8691">
          <cell r="A8691" t="str">
            <v>87361</v>
          </cell>
          <cell r="B8691" t="str">
            <v>ARGAMASSA TRAÇO 1:3 (CIMENTO E AREIA GROSSA) COM ADIÇÃO DE EMULSÃO POL</v>
          </cell>
          <cell r="C8691" t="str">
            <v>M3</v>
          </cell>
          <cell r="D8691">
            <v>2590.13</v>
          </cell>
          <cell r="E8691">
            <v>1767.04</v>
          </cell>
        </row>
        <row r="8692">
          <cell r="A8692" t="str">
            <v>87362</v>
          </cell>
          <cell r="B8692" t="str">
            <v>ARGAMASSA TRAÇO 1:3 (CIMENTO E AREIA GROSSA) COM ADIÇÃO DE EMULSÃO POLIMÉRICA PARA CHAPISCO ROLADO, PREPARO MECÂNICO COM MISTURADOR DE EIXOHORIZONTAL DE 600 KG. AF_06/2014</v>
          </cell>
          <cell r="C8692" t="str">
            <v>M3</v>
          </cell>
          <cell r="D8692">
            <v>2587.4899999999998</v>
          </cell>
          <cell r="E8692">
            <v>1765.24</v>
          </cell>
        </row>
        <row r="8693">
          <cell r="A8693" t="str">
            <v>87363</v>
          </cell>
          <cell r="B8693" t="str">
            <v>ARGAMASSA TRAÇO 1:4 (CIMENTO E AREIA GROSSA) COM ADIÇÃO DE EMULSÃO POLIMÉRICA PARA CHAPISCO ROLADO, PREPARO MECÂNICO COM MISTURADOR DE EIXOHORIZONTAL DE 300 KG. AF_06/2014</v>
          </cell>
          <cell r="C8693" t="str">
            <v>M3</v>
          </cell>
          <cell r="D8693">
            <v>2573.2600000000002</v>
          </cell>
          <cell r="E8693">
            <v>1755.53</v>
          </cell>
        </row>
        <row r="8694">
          <cell r="A8694" t="str">
            <v>87364</v>
          </cell>
          <cell r="B8694" t="str">
            <v>ARGAMASSA TRAÇO 1:4 (CIMENTO E AREIA GROSSA) COM ADIÇÃO DE EMULSÃO POLIMÉRICA PARA CHAPISCO ROLADO, PREPARO MECÂNICO COM MISTURADOR DE EIXOHORIZONTAL DE 600 KG. AF_06/2014</v>
          </cell>
          <cell r="C8694" t="str">
            <v>M3</v>
          </cell>
          <cell r="D8694">
            <v>2540.5</v>
          </cell>
          <cell r="E8694">
            <v>1733.18</v>
          </cell>
        </row>
        <row r="8695">
          <cell r="A8695" t="str">
            <v>87365</v>
          </cell>
          <cell r="B8695" t="str">
            <v>ARGAMASSA TRAÇO 1:7 (CIMENTO E AREIA MÉDIA) COM ADIÇÃO DE PLASTIFICANTE PARA EMBOÇO/MASSA ÚNICA/ASSENTAMENTO DE ALVENARIA DE VEDAÇÃO, PREPARO MANUAL. AF_06/2014</v>
          </cell>
          <cell r="C8695" t="str">
            <v>M3</v>
          </cell>
          <cell r="D8695">
            <v>468.38</v>
          </cell>
          <cell r="E8695">
            <v>319.54000000000002</v>
          </cell>
        </row>
        <row r="8696">
          <cell r="A8696" t="str">
            <v>87366</v>
          </cell>
          <cell r="B8696" t="str">
            <v>ARGAMASSA TRAÇO 1:6 (CIMENTO E AREIA MÉDIA) COM ADIÇÃO DE PLASTIFICANTE PARA EMBOÇO/MASSA ÚNICA/ASSENTAMENTO DE ALVENARIA DE VEDAÇÃO, PREPARO MANUAL. AF_06/2014</v>
          </cell>
          <cell r="C8696" t="str">
            <v>M3</v>
          </cell>
          <cell r="D8696">
            <v>487.83</v>
          </cell>
          <cell r="E8696">
            <v>332.81</v>
          </cell>
        </row>
        <row r="8697">
          <cell r="A8697" t="str">
            <v>87367</v>
          </cell>
          <cell r="B8697" t="str">
            <v>ARGAMASSA TRAÇO 1:1:6 (CIMENTO, CAL E AREIA MÉDIA) PARA EMBOÇO/MASSA ÚNICA/ASSENTAMENTO DE ALVENARIA DE VEDAÇÃO, PREPARO MANUAL. AF_06/2014</v>
          </cell>
          <cell r="C8697" t="str">
            <v>M3</v>
          </cell>
          <cell r="D8697">
            <v>560.01</v>
          </cell>
          <cell r="E8697">
            <v>382.05</v>
          </cell>
        </row>
        <row r="8698">
          <cell r="A8698" t="str">
            <v>87368</v>
          </cell>
          <cell r="B8698" t="str">
            <v>ARGAMASSA TRAÇO 1:1,5:7,5 (CIMENTO, CAL E AREIA MÉDIA) PARA EMBOÇO/MASSA ÚNICA/ASSENTAMENTO DE ALVENARIA DE VEDAÇÃO, PREPARO MANUAL. AF_06/2014</v>
          </cell>
          <cell r="C8698" t="str">
            <v>M3</v>
          </cell>
          <cell r="D8698">
            <v>551.6</v>
          </cell>
          <cell r="E8698">
            <v>376.31</v>
          </cell>
        </row>
        <row r="8699">
          <cell r="A8699" t="str">
            <v>87369</v>
          </cell>
          <cell r="B8699" t="str">
            <v>ARGAMASSA TRAÇO 1:2:8 (CIMENTO, CAL E AREIA MÉDIA) PARA EMBOÇO/MASSA ÚNICA/ASSENTAMENTO DE ALVENARIA DE VEDAÇÃO, PREPARO MANUAL. AF_06/2014</v>
          </cell>
          <cell r="C8699" t="str">
            <v>M3</v>
          </cell>
          <cell r="D8699">
            <v>566.47</v>
          </cell>
          <cell r="E8699">
            <v>386.46</v>
          </cell>
        </row>
        <row r="8700">
          <cell r="A8700" t="str">
            <v>87370</v>
          </cell>
          <cell r="B8700" t="str">
            <v>ARGAMASSA TRAÇO 1:2:9 (CIMENTO, CAL E AREIA MÉDIA) PARA EMBOÇO/MASSA ÚNICA/ASSENTAMENTO DE ALVENARIA DE VEDAÇÃO, PREPARO MANUAL. AF_06/2014</v>
          </cell>
          <cell r="C8700" t="str">
            <v>M3</v>
          </cell>
          <cell r="D8700">
            <v>546.1</v>
          </cell>
          <cell r="E8700">
            <v>372.56</v>
          </cell>
        </row>
        <row r="8701">
          <cell r="A8701" t="str">
            <v>87371</v>
          </cell>
          <cell r="B8701" t="str">
            <v>ARGAMASSA TRAÇO 1:3:12 (CIMENTO, CAL E AREIA MÉDIA) PARA EMBOÇO/MASSAÚNICA/ASSENTAMENTO DE ALVENARIA DE VEDAÇÃO, PREPARO MANUAL. AF_06/2014</v>
          </cell>
          <cell r="C8701" t="str">
            <v>M3</v>
          </cell>
          <cell r="D8701">
            <v>539.49</v>
          </cell>
          <cell r="E8701">
            <v>368.05</v>
          </cell>
        </row>
        <row r="8702">
          <cell r="A8702" t="str">
            <v>87372</v>
          </cell>
          <cell r="B8702" t="str">
            <v>ARGAMASSA TRAÇO 1:3 (CIMENTO E AREIA MÉDIA) PARA CONTRAPISO, PREPARO MANUAL. AF_06/2014</v>
          </cell>
          <cell r="C8702" t="str">
            <v>M3</v>
          </cell>
          <cell r="D8702">
            <v>663.89</v>
          </cell>
          <cell r="E8702">
            <v>452.92</v>
          </cell>
        </row>
        <row r="8703">
          <cell r="A8703" t="str">
            <v>87373</v>
          </cell>
          <cell r="B8703" t="str">
            <v>ARGAMASSA TRAÇO 1:4 (CIMENTO E AREIA MÉDIA) PARA CONTRAPISO, PREPARO MANUAL. AF_06/2014</v>
          </cell>
          <cell r="C8703" t="str">
            <v>M3</v>
          </cell>
          <cell r="D8703">
            <v>605.38</v>
          </cell>
          <cell r="E8703">
            <v>413</v>
          </cell>
        </row>
        <row r="8704">
          <cell r="A8704" t="str">
            <v>87374</v>
          </cell>
          <cell r="B8704" t="str">
            <v>ARGAMASSA TRAÇO 1:5 (CIMENTO E AREIA MÉDIA) PARA CONTRAPISO, PREPARO MANUAL. AF_06/2014</v>
          </cell>
          <cell r="C8704" t="str">
            <v>M3</v>
          </cell>
          <cell r="D8704">
            <v>566.16999999999996</v>
          </cell>
          <cell r="E8704">
            <v>386.25</v>
          </cell>
        </row>
        <row r="8705">
          <cell r="A8705" t="str">
            <v>87375</v>
          </cell>
          <cell r="B8705" t="str">
            <v>ARGAMASSA TRAÇO 1:6 (CIMENTO E AREIA MÉDIA) PARA CONTRAPISO, PREPARO MANUAL. AF_06/2014</v>
          </cell>
          <cell r="C8705" t="str">
            <v>M3</v>
          </cell>
          <cell r="D8705">
            <v>533.98</v>
          </cell>
          <cell r="E8705">
            <v>364.29</v>
          </cell>
        </row>
        <row r="8706">
          <cell r="A8706" t="str">
            <v>87376</v>
          </cell>
          <cell r="B8706" t="str">
            <v>ARGAMASSA TRAÇO 1:5 (CIMENTO E AREIA GROSSA) PARA CHAPISCO CONVENCIONAL, PREPARO MANUAL. AF_06/2014</v>
          </cell>
          <cell r="C8706" t="str">
            <v>M3</v>
          </cell>
          <cell r="D8706">
            <v>447.73</v>
          </cell>
          <cell r="E8706">
            <v>305.45</v>
          </cell>
        </row>
        <row r="8707">
          <cell r="A8707" t="str">
            <v>87377</v>
          </cell>
          <cell r="B8707" t="str">
            <v>ARGAMASSA TRAÇO 1:3 (CIMENTO E AREIA GROSSA) PARA CHAPISCO CONVENCIONAL, PREPARO MANUAL. AF_06/2014</v>
          </cell>
          <cell r="C8707" t="str">
            <v>M3</v>
          </cell>
          <cell r="D8707">
            <v>519.71</v>
          </cell>
          <cell r="E8707">
            <v>354.56</v>
          </cell>
        </row>
        <row r="8708">
          <cell r="A8708" t="str">
            <v>87378</v>
          </cell>
          <cell r="B8708" t="str">
            <v>ARGAMASSA TRAÇO 1:4 (CIMENTO E AREIA GROSSA) PARA CHAPISCO CONVENCIONAL, PREPARO MANUAL. AF_06/2014</v>
          </cell>
          <cell r="C8708" t="str">
            <v>M3</v>
          </cell>
          <cell r="D8708">
            <v>476.47</v>
          </cell>
          <cell r="E8708">
            <v>325.06</v>
          </cell>
        </row>
        <row r="8709">
          <cell r="A8709" t="str">
            <v>87379</v>
          </cell>
          <cell r="B8709" t="str">
            <v>ARGAMASSA TRAÇO 1:5 (CIMENTO E AREIA GROSSA) COM ADIÇÃO DE EMULSÃO POLIMÉRICA PARA CHAPISCO ROLADO, PREPARO MANUAL. AF_06/2014</v>
          </cell>
          <cell r="C8709" t="str">
            <v>M3</v>
          </cell>
          <cell r="D8709">
            <v>2634.56</v>
          </cell>
          <cell r="E8709">
            <v>1797.35</v>
          </cell>
        </row>
        <row r="8710">
          <cell r="A8710" t="str">
            <v>87380</v>
          </cell>
          <cell r="B8710" t="str">
            <v>ARGAMASSA TRAÇO 1:3 (CIMENTO E AREIA GROSSA) COM ADIÇÃO DE EMULSÃO POLIMÉRICA PARA CHAPISCO ROLADO, PREPARO MANUAL. AF_06/2014</v>
          </cell>
          <cell r="C8710" t="str">
            <v>M3</v>
          </cell>
          <cell r="D8710">
            <v>2706.86</v>
          </cell>
          <cell r="E8710">
            <v>1846.68</v>
          </cell>
        </row>
        <row r="8711">
          <cell r="A8711" t="str">
            <v>87381</v>
          </cell>
          <cell r="B8711" t="str">
            <v>ARGAMASSA TRAÇO 1:4 (CIMENTO E AREIA GROSSA) COM ADIÇÃO DE EMULSÃO POLIMÉRICA PARA CHAPISCO ROLADO, PREPARO MANUAL. AF_06/2014</v>
          </cell>
          <cell r="C8711" t="str">
            <v>M3</v>
          </cell>
          <cell r="D8711">
            <v>2664.31</v>
          </cell>
          <cell r="E8711">
            <v>1817.65</v>
          </cell>
        </row>
        <row r="8712">
          <cell r="A8712" t="str">
            <v>87382</v>
          </cell>
          <cell r="B8712" t="str">
            <v>ARGAMASSA INDUSTRIALIZADA MULTIUSO PARA REVESTIMENTOS E ASSENTAMENTO DA ALVENARIA, PREPARO COM MISTURADOR DE EIXO HORIZONTAL DE 160 KG. AF_06/2014</v>
          </cell>
          <cell r="C8712" t="str">
            <v>M3</v>
          </cell>
          <cell r="D8712">
            <v>1433.89</v>
          </cell>
          <cell r="E8712">
            <v>978.23</v>
          </cell>
        </row>
        <row r="8713">
          <cell r="A8713" t="str">
            <v>87383</v>
          </cell>
          <cell r="B8713" t="str">
            <v>ARGAMASSA INDUSTRIALIZADA MULTIUSO PARA REVESTIMENTOS E ASSENTAMENTO DA ALVENARIA, PREPARO COM MISTURADOR DE EIXO HORIZONTAL DE 300 KG. AF_06/2014</v>
          </cell>
          <cell r="C8713" t="str">
            <v>M3</v>
          </cell>
          <cell r="D8713">
            <v>1434.09</v>
          </cell>
          <cell r="E8713">
            <v>978.37</v>
          </cell>
        </row>
        <row r="8714">
          <cell r="A8714" t="str">
            <v>87384</v>
          </cell>
          <cell r="B8714" t="str">
            <v>ARGAMASSA INDUSTRIALIZADA MULTIUSO PARA REVESTIMENTOS E ASSENTAMENTO DA ALVENARIA, PREPARO COM MISTURADOR DE EIXO HORIZONTAL DE 600 KG. AF_0</v>
          </cell>
          <cell r="C8714" t="str">
            <v>M3</v>
          </cell>
          <cell r="D8714">
            <v>1430.34</v>
          </cell>
          <cell r="E8714">
            <v>975.81</v>
          </cell>
        </row>
        <row r="8715">
          <cell r="A8715" t="str">
            <v>87385</v>
          </cell>
          <cell r="B8715" t="str">
            <v>ARGAMASSA PRONTA PARA CONTRAPISO, PREPARO COM MISTURADOR DE EIXO HORIZONTAL DE 160 KG. AF_06/2014</v>
          </cell>
          <cell r="C8715" t="str">
            <v>M3</v>
          </cell>
          <cell r="D8715">
            <v>1865.49</v>
          </cell>
          <cell r="E8715">
            <v>1272.68</v>
          </cell>
        </row>
        <row r="8716">
          <cell r="A8716" t="str">
            <v>87386</v>
          </cell>
          <cell r="B8716" t="str">
            <v>ARGAMASSA PRONTA PARA CONTRAPISO, PREPARO COM MISTURADOR DE EIXO HORIZONTAL DE 300 KG. AF_06/2014</v>
          </cell>
          <cell r="C8716" t="str">
            <v>M3</v>
          </cell>
          <cell r="D8716">
            <v>1865.54</v>
          </cell>
          <cell r="E8716">
            <v>1272.71</v>
          </cell>
        </row>
        <row r="8717">
          <cell r="A8717" t="str">
            <v>87387</v>
          </cell>
          <cell r="B8717" t="str">
            <v>ARGAMASSA PRONTA PARA CONTRAPISO, PREPARO COM MISTURADOR DE EIXO HORIZONTAL DE 600 KG. AF_06/2014</v>
          </cell>
          <cell r="C8717" t="str">
            <v>M3</v>
          </cell>
          <cell r="D8717">
            <v>1865.58</v>
          </cell>
          <cell r="E8717">
            <v>1272.74</v>
          </cell>
        </row>
        <row r="8718">
          <cell r="A8718" t="str">
            <v>87388</v>
          </cell>
          <cell r="B8718" t="str">
            <v>ARGAMASSA PARA REVESTIMENTO DECORATIVO MONOCAMADA (MONOCAPA), PREPAROCOM MISTURADOR DE EIXO HORIZONTAL DE 160 KG. AF_06/2014</v>
          </cell>
          <cell r="C8718" t="str">
            <v>M3</v>
          </cell>
          <cell r="D8718">
            <v>4395.47</v>
          </cell>
          <cell r="E8718">
            <v>2998.68</v>
          </cell>
        </row>
        <row r="8719">
          <cell r="A8719" t="str">
            <v>87389</v>
          </cell>
          <cell r="B8719" t="str">
            <v>ARGAMASSA PARA REVESTIMENTO DECORATIVO MONOCAMADA (MONOCAPA), PREPAROCOM MISTURADOR DE EIXO HORIZONTAL DE 300 KG. AF_06/2014</v>
          </cell>
          <cell r="C8719" t="str">
            <v>M3</v>
          </cell>
          <cell r="D8719">
            <v>4420.03</v>
          </cell>
          <cell r="E8719">
            <v>3015.44</v>
          </cell>
        </row>
        <row r="8720">
          <cell r="A8720" t="str">
            <v>87390</v>
          </cell>
          <cell r="B8720" t="str">
            <v>ARGAMASSA PARA REVESTIMENTO DECORATIVO MONOCAMADA (MONOCAPA), PREPAROCOM MISTURADOR DE EIXO HORIZONTAL DE 600 KG. AF_06/2014</v>
          </cell>
          <cell r="C8720" t="str">
            <v>M3</v>
          </cell>
          <cell r="D8720">
            <v>4434.84</v>
          </cell>
          <cell r="E8720">
            <v>3025.54</v>
          </cell>
        </row>
        <row r="8721">
          <cell r="A8721" t="str">
            <v>87391</v>
          </cell>
          <cell r="B8721" t="str">
            <v>ARGAMASSA INDUSTRIALIZADA PARA CHAPISCO ROLADO, PREPARO COM MISTURADORDE EIXO HORIZONTAL DE 160 KG. AF_06/2014</v>
          </cell>
          <cell r="C8721" t="str">
            <v>M3</v>
          </cell>
          <cell r="D8721">
            <v>6982.53</v>
          </cell>
          <cell r="E8721">
            <v>4763.63</v>
          </cell>
        </row>
        <row r="8722">
          <cell r="A8722" t="str">
            <v>87393</v>
          </cell>
          <cell r="B8722" t="str">
            <v>ARGAMASSA INDUSTRIALIZADA PARA CHAPISCO ROLADO, PREPARO COM MISTURADORDE EIXO HORIZONTAL DE 300 KG. AF_06/2014</v>
          </cell>
          <cell r="C8722" t="str">
            <v>M3</v>
          </cell>
          <cell r="D8722">
            <v>7073.83</v>
          </cell>
          <cell r="E8722">
            <v>4825.92</v>
          </cell>
        </row>
        <row r="8723">
          <cell r="A8723" t="str">
            <v>87394</v>
          </cell>
          <cell r="B8723" t="str">
            <v>ARGAMASSA INDUSTRIALIZADA PARA CHAPISCO ROLADO, PREPARO COM MISTURADORDE EIXO HORIZONTAL DE 600 KG. AF_06/2014</v>
          </cell>
          <cell r="C8723" t="str">
            <v>M3</v>
          </cell>
          <cell r="D8723">
            <v>7113.25</v>
          </cell>
          <cell r="E8723">
            <v>4852.8100000000004</v>
          </cell>
        </row>
        <row r="8724">
          <cell r="A8724" t="str">
            <v>87395</v>
          </cell>
          <cell r="B8724" t="str">
            <v>ARGAMASSA INDUSTRIALIZADA PARA CHAPISCO COLANTE, PREPARO COM MISTURADOR DE EIXO HORIZONTAL DE 160 KG. AF_06/2014</v>
          </cell>
          <cell r="C8724" t="str">
            <v>M3</v>
          </cell>
          <cell r="D8724">
            <v>5478.34</v>
          </cell>
          <cell r="E8724">
            <v>3737.44</v>
          </cell>
        </row>
        <row r="8725">
          <cell r="A8725" t="str">
            <v>87396</v>
          </cell>
          <cell r="B8725" t="str">
            <v>ARGAMASSA INDUSTRIALIZADA PARA CHAPISCO COLANTE, PREPARO COM MISTURADOR DE EIXO HORIZONTAL DE 300 KG. AF_06/2014</v>
          </cell>
          <cell r="C8725" t="str">
            <v>M3</v>
          </cell>
          <cell r="D8725">
            <v>5547.83</v>
          </cell>
          <cell r="E8725">
            <v>3784.85</v>
          </cell>
        </row>
        <row r="8726">
          <cell r="A8726" t="str">
            <v>87397</v>
          </cell>
          <cell r="B8726" t="str">
            <v>ARGAMASSA INDUSTRIALIZADA PARA CHAPISCO COLANTE, PREPARO COM MISTURADOR DE EIXO HORIZONTAL DE 600 KG. AF_06/2014</v>
          </cell>
          <cell r="C8726" t="str">
            <v>M3</v>
          </cell>
          <cell r="D8726">
            <v>5572.63</v>
          </cell>
          <cell r="E8726">
            <v>3801.77</v>
          </cell>
        </row>
        <row r="8727">
          <cell r="A8727" t="str">
            <v>87398</v>
          </cell>
          <cell r="B8727" t="str">
            <v>ARGAMASSA INDUSTRIALIZADA MULTIUSO PARA REVESTIMENTOS E ASSENTAMENTO DA ALVENARIA, PREPARO MANUAL. AF_06/2014</v>
          </cell>
          <cell r="C8727" t="str">
            <v>M3</v>
          </cell>
          <cell r="D8727">
            <v>1586.83</v>
          </cell>
          <cell r="E8727">
            <v>1082.57</v>
          </cell>
        </row>
        <row r="8728">
          <cell r="A8728" t="str">
            <v>87399</v>
          </cell>
          <cell r="B8728" t="str">
            <v>ARGAMASSA PRONTA PARA CONTRAPISO, PREPARO MANUAL. AF_06/2014</v>
          </cell>
          <cell r="C8728" t="str">
            <v>M3</v>
          </cell>
          <cell r="D8728">
            <v>2032.65</v>
          </cell>
          <cell r="E8728">
            <v>1386.72</v>
          </cell>
        </row>
        <row r="8729">
          <cell r="A8729" t="str">
            <v>87401</v>
          </cell>
          <cell r="B8729" t="str">
            <v>ARGAMASSA INDUSTRIALIZADA PARA CHAPISCO ROLADO, PREPARO MANUAL. AF_06/2014</v>
          </cell>
          <cell r="C8729" t="str">
            <v>M3</v>
          </cell>
          <cell r="D8729">
            <v>7252.03</v>
          </cell>
          <cell r="E8729">
            <v>4947.49</v>
          </cell>
        </row>
        <row r="8730">
          <cell r="A8730" t="str">
            <v>87402</v>
          </cell>
          <cell r="B8730" t="str">
            <v>ARGAMASSA INDUSTRIALIZADA PARA CHAPISCO COLANTE, PREPARO MANUAL. AF_06/2014</v>
          </cell>
          <cell r="C8730" t="str">
            <v>M3</v>
          </cell>
          <cell r="D8730">
            <v>5734.11</v>
          </cell>
          <cell r="E8730">
            <v>3911.93</v>
          </cell>
        </row>
        <row r="8731">
          <cell r="A8731" t="str">
            <v>87404</v>
          </cell>
          <cell r="B8731" t="str">
            <v>ARGAMASSA PARA REVESTIMENTO DECORATIVO MONOCAMADA (MONOCAPA), MISTURAE PROJEÇÃO DE 1,5 M3/H DE ARGAMASSA. AF_06/2014</v>
          </cell>
          <cell r="C8731" t="str">
            <v>M3</v>
          </cell>
          <cell r="D8731">
            <v>4544.49</v>
          </cell>
          <cell r="E8731">
            <v>3100.35</v>
          </cell>
        </row>
        <row r="8732">
          <cell r="A8732" t="str">
            <v>87405</v>
          </cell>
          <cell r="B8732" t="str">
            <v>ARGAMASSA PARA REVESTIMENTO DECORATIVO MONOCAMADA (MONOCAPA), MISTURAE PROJEÇÃO DE 2 M3/H DE ARGAMASSA. AF_06/2014</v>
          </cell>
          <cell r="C8732" t="str">
            <v>M3</v>
          </cell>
          <cell r="D8732">
            <v>4559.84</v>
          </cell>
          <cell r="E8732">
            <v>3110.82</v>
          </cell>
        </row>
        <row r="8733">
          <cell r="A8733" t="str">
            <v>87407</v>
          </cell>
          <cell r="B8733" t="str">
            <v>ARGAMASSA INDUSTRIALIZADA PARA REVESTIMENTOS, MISTURA E PROJEÇÃO DE 1,5 M³/H DE ARGAMASSA. AF_06/2014</v>
          </cell>
          <cell r="C8733" t="str">
            <v>M3</v>
          </cell>
          <cell r="D8733">
            <v>1456.62</v>
          </cell>
          <cell r="E8733">
            <v>993.74</v>
          </cell>
        </row>
        <row r="8734">
          <cell r="A8734" t="str">
            <v>87408</v>
          </cell>
          <cell r="B8734" t="str">
            <v>ARGAMASSA INDUSTRIALIZADA PARA REVESTIMENTOS, MISTURA E PROJEÇÃO DE 2M³/H DE ARGAMASSA. AF_06/2014</v>
          </cell>
          <cell r="C8734" t="str">
            <v>M3</v>
          </cell>
          <cell r="D8734">
            <v>1448.02</v>
          </cell>
          <cell r="E8734">
            <v>987.87</v>
          </cell>
        </row>
        <row r="8735">
          <cell r="A8735" t="str">
            <v>87410</v>
          </cell>
          <cell r="B8735" t="str">
            <v>ARGAMASSA À BASE DE GESSO, MISTURA E PROJEÇÃO DE 1,5 M³/H DE ARGAMASSA. AF_06/2014</v>
          </cell>
          <cell r="C8735" t="str">
            <v>M3</v>
          </cell>
          <cell r="D8735">
            <v>921.12</v>
          </cell>
          <cell r="E8735">
            <v>628.41</v>
          </cell>
        </row>
        <row r="8736">
          <cell r="A8736" t="str">
            <v>88626</v>
          </cell>
          <cell r="B8736" t="str">
            <v>ARGAMASSA TRAÇO 1:0,5:4,5 (CIMENTO, CAL E AREIA MÉDIA), PREPARO MECÂNICO COM BETONEIRA 400 L. AF_08/2014</v>
          </cell>
          <cell r="C8736" t="str">
            <v>M3</v>
          </cell>
          <cell r="D8736">
            <v>561.71</v>
          </cell>
          <cell r="E8736">
            <v>383.21</v>
          </cell>
        </row>
        <row r="8737">
          <cell r="A8737" t="str">
            <v>88627</v>
          </cell>
          <cell r="B8737" t="str">
            <v>ARGAMASSA TRAÇO 1:0,5:4,5 (CIMENTO, CAL E AREIA MÉDIA) PARA ASSENTAMENTO DE ALVENARIA, PREPARO MANUAL. AF_08/2014</v>
          </cell>
          <cell r="C8737" t="str">
            <v>M3</v>
          </cell>
          <cell r="D8737">
            <v>777.65</v>
          </cell>
          <cell r="E8737">
            <v>530.53</v>
          </cell>
        </row>
        <row r="8738">
          <cell r="A8738" t="str">
            <v>88628</v>
          </cell>
          <cell r="B8738" t="str">
            <v>ARGAMASSA TRAÇO 1:3 (CIMENTO E AREIA MÉDIA), PREPARO MECÂNICO COM BETONEIRA 400 L. AF_08/2014</v>
          </cell>
          <cell r="C8738" t="str">
            <v>M3</v>
          </cell>
          <cell r="D8738">
            <v>559.05999999999995</v>
          </cell>
          <cell r="E8738">
            <v>381.4</v>
          </cell>
        </row>
        <row r="8739">
          <cell r="A8739" t="str">
            <v>88629</v>
          </cell>
          <cell r="B8739" t="str">
            <v>ARGAMASSA TRAÇO 1:3 (CIMENTO E AREIA MÉDIA), PREPARO MANUAL. AF_08/2014</v>
          </cell>
          <cell r="C8739" t="str">
            <v>M3</v>
          </cell>
          <cell r="D8739">
            <v>785.67</v>
          </cell>
          <cell r="E8739">
            <v>536</v>
          </cell>
        </row>
        <row r="8740">
          <cell r="A8740" t="str">
            <v>88630</v>
          </cell>
          <cell r="B8740" t="str">
            <v>ARGAMASSA TRAÇO 1:4 (CIMENTO E AREIA MÉDIA), PREPARO MECÂNICO COM BETONEIRA 400 L. AF_08/2014</v>
          </cell>
          <cell r="C8740" t="str">
            <v>M3</v>
          </cell>
          <cell r="D8740">
            <v>509.2</v>
          </cell>
          <cell r="E8740">
            <v>347.39</v>
          </cell>
        </row>
        <row r="8741">
          <cell r="A8741" t="str">
            <v>88631</v>
          </cell>
          <cell r="B8741" t="str">
            <v>ARGAMASSA TRAÇO 1:4 (CIMENTO E AREIA MÉDIA), PREPARO MANUAL. AF_08/2014</v>
          </cell>
          <cell r="C8741" t="str">
            <v>M3</v>
          </cell>
          <cell r="D8741">
            <v>743.07</v>
          </cell>
          <cell r="E8741">
            <v>506.94</v>
          </cell>
        </row>
        <row r="8742">
          <cell r="A8742" t="str">
            <v>88715</v>
          </cell>
          <cell r="B8742" t="str">
            <v>ARGAMASSA TRAÇO 1:2:9 (CIMENTO, CAL E AREIA MÉDIA) PARA EMBOÇO/MASSA ÚNICA/ASSENTAMENTO DE ALVENARIA, PREPARO MECÂNICO COM BETONEIRA 400 L.</v>
          </cell>
          <cell r="C8742" t="str">
            <v>M3</v>
          </cell>
          <cell r="D8742">
            <v>461.49</v>
          </cell>
          <cell r="E8742">
            <v>314.83999999999997</v>
          </cell>
        </row>
        <row r="8743">
          <cell r="A8743" t="str">
            <v>73901/001</v>
          </cell>
          <cell r="B8743" t="str">
            <v>TRANSPORTE VERTICAL MANUAL DE MATERIAIS DIVERSOS A 1ª LAJE</v>
          </cell>
          <cell r="C8743" t="str">
            <v>M3</v>
          </cell>
          <cell r="D8743">
            <v>25.87</v>
          </cell>
          <cell r="E8743">
            <v>17.649999999999999</v>
          </cell>
        </row>
        <row r="8744">
          <cell r="A8744" t="str">
            <v>73901/002</v>
          </cell>
          <cell r="B8744" t="str">
            <v>TRANSPORTE VERTICAL MANUAL DE MATERIAIS DIVERSOS A 2ª LAJE</v>
          </cell>
          <cell r="C8744" t="str">
            <v>M3</v>
          </cell>
          <cell r="D8744">
            <v>62.09</v>
          </cell>
          <cell r="E8744">
            <v>42.36</v>
          </cell>
        </row>
        <row r="8745">
          <cell r="A8745" t="str">
            <v>73901/003</v>
          </cell>
          <cell r="B8745" t="str">
            <v>TRANSPORTE VERTICAL MANUAL DE MATERIAIS DIVERSOS A 1ª LAJE</v>
          </cell>
          <cell r="C8745" t="str">
            <v>T</v>
          </cell>
          <cell r="D8745">
            <v>51.74</v>
          </cell>
          <cell r="E8745">
            <v>35.299999999999997</v>
          </cell>
        </row>
        <row r="8746">
          <cell r="A8746" t="str">
            <v>73901/004</v>
          </cell>
          <cell r="B8746" t="str">
            <v>TRANSPORTE VERTICAL MANUAL DE MATERIAIS DIVERSOS A 2ª LAJE</v>
          </cell>
          <cell r="C8746" t="str">
            <v>T</v>
          </cell>
          <cell r="D8746">
            <v>85.75</v>
          </cell>
          <cell r="E8746">
            <v>58.5</v>
          </cell>
        </row>
        <row r="8747">
          <cell r="A8747" t="str">
            <v>74023/001</v>
          </cell>
          <cell r="B8747" t="str">
            <v>TRANSPORTE HORIZONTAL DE MATERIAIS DIVERSOS A 30M</v>
          </cell>
          <cell r="C8747" t="str">
            <v>M3</v>
          </cell>
          <cell r="D8747">
            <v>35.47</v>
          </cell>
          <cell r="E8747">
            <v>24.2</v>
          </cell>
        </row>
        <row r="8748">
          <cell r="A8748" t="str">
            <v>74023/002</v>
          </cell>
          <cell r="B8748" t="str">
            <v>TRANSPORTE HORIZONTAL DE MATERIAIS DIVERSOS A 40M</v>
          </cell>
          <cell r="C8748" t="str">
            <v>M3</v>
          </cell>
          <cell r="D8748">
            <v>39.909999999999997</v>
          </cell>
          <cell r="E8748">
            <v>27.23</v>
          </cell>
        </row>
        <row r="8749">
          <cell r="A8749" t="str">
            <v>74023/003</v>
          </cell>
          <cell r="B8749" t="str">
            <v>TRANSPORTE HORIZONTAL DE MATERIAIS DIVERSOS A 50M</v>
          </cell>
          <cell r="C8749" t="str">
            <v>M3</v>
          </cell>
          <cell r="D8749">
            <v>42.87</v>
          </cell>
          <cell r="E8749">
            <v>29.25</v>
          </cell>
        </row>
        <row r="8750">
          <cell r="A8750" t="str">
            <v>74023/004</v>
          </cell>
          <cell r="B8750" t="str">
            <v>TRANSPORTE HORIZONTAL DE MATERIAIS DIVERSOS A 60M</v>
          </cell>
          <cell r="C8750" t="str">
            <v>M3</v>
          </cell>
          <cell r="D8750">
            <v>45.09</v>
          </cell>
          <cell r="E8750">
            <v>30.76</v>
          </cell>
        </row>
        <row r="8751">
          <cell r="A8751" t="str">
            <v>74023/005</v>
          </cell>
          <cell r="B8751" t="str">
            <v>TRANSPORTE HORIZONTAL DE MATERIAIS DIVERSOS A 100M</v>
          </cell>
          <cell r="C8751" t="str">
            <v>M3</v>
          </cell>
          <cell r="D8751">
            <v>59.13</v>
          </cell>
          <cell r="E8751">
            <v>40.340000000000003</v>
          </cell>
        </row>
        <row r="8752">
          <cell r="A8752" t="str">
            <v>88036</v>
          </cell>
          <cell r="B8752" t="str">
            <v>TRANSPORTE HORIZONTAL, MASSA/GRANEL, JERICA 90L, 30M. AF_06/2014</v>
          </cell>
          <cell r="C8752" t="str">
            <v>M3</v>
          </cell>
          <cell r="D8752">
            <v>25.64</v>
          </cell>
          <cell r="E8752">
            <v>17.489999999999998</v>
          </cell>
        </row>
        <row r="8753">
          <cell r="A8753" t="str">
            <v>88037</v>
          </cell>
          <cell r="B8753" t="str">
            <v>TRANSPORTE HORIZONTAL, MASSA/GRANEL, JERICA 90L, 50M. AF_06/2014</v>
          </cell>
          <cell r="C8753" t="str">
            <v>M3</v>
          </cell>
          <cell r="D8753">
            <v>35.93</v>
          </cell>
          <cell r="E8753">
            <v>24.51</v>
          </cell>
        </row>
        <row r="8754">
          <cell r="A8754" t="str">
            <v>88038</v>
          </cell>
          <cell r="B8754" t="str">
            <v>TRANSPORTE HORIZONTAL, MASSA/GRANEL, JERICA 90L, 75M. AF_06/2014</v>
          </cell>
          <cell r="C8754" t="str">
            <v>M3</v>
          </cell>
          <cell r="D8754">
            <v>48.78</v>
          </cell>
          <cell r="E8754">
            <v>33.28</v>
          </cell>
        </row>
        <row r="8755">
          <cell r="A8755" t="str">
            <v>88039</v>
          </cell>
          <cell r="B8755" t="str">
            <v>TRANSPORTE HORIZONTAL, MASSA/GRANEL, JERICA 90L, 100M. AF_06/2014</v>
          </cell>
          <cell r="C8755" t="str">
            <v>M3</v>
          </cell>
          <cell r="D8755">
            <v>61.64</v>
          </cell>
          <cell r="E8755">
            <v>42.05</v>
          </cell>
        </row>
        <row r="8756">
          <cell r="A8756" t="str">
            <v>88044</v>
          </cell>
          <cell r="B8756" t="str">
            <v>TRANSPORTE HORIZONTAL, BLOCOS VAZADOS DE CONCRETO OU CERÂMICO 19X19X39CM, MANUAL, 30M. AF_06/2014</v>
          </cell>
          <cell r="C8756" t="str">
            <v>UN</v>
          </cell>
          <cell r="D8756">
            <v>0.53</v>
          </cell>
          <cell r="E8756">
            <v>0.36</v>
          </cell>
        </row>
        <row r="8757">
          <cell r="A8757" t="str">
            <v>88045</v>
          </cell>
          <cell r="B8757" t="str">
            <v>TRANSPORTE HORIZONTAL, BLOCOS CERÂMICOS FURADOS NA HORIZONTAL 9X19X19CM, MANUAL, 30M. AF_06/2014</v>
          </cell>
          <cell r="C8757" t="str">
            <v>UN</v>
          </cell>
          <cell r="D8757">
            <v>0.26</v>
          </cell>
          <cell r="E8757">
            <v>0.18</v>
          </cell>
        </row>
        <row r="8758">
          <cell r="A8758" t="str">
            <v>88046</v>
          </cell>
          <cell r="B8758" t="str">
            <v>TRANSPORTE HORIZONTAL, BLOCOS VAZADOS DE CONCRETO OU CERÂMICO 19X19X39CM, CARRINHO PLATAFORMA, 30M. AF_06/2014</v>
          </cell>
          <cell r="C8758" t="str">
            <v>UN</v>
          </cell>
          <cell r="D8758">
            <v>0.22</v>
          </cell>
          <cell r="E8758">
            <v>0.15</v>
          </cell>
        </row>
        <row r="8759">
          <cell r="A8759" t="str">
            <v>88047</v>
          </cell>
          <cell r="B8759" t="str">
            <v>TRANSPORTE HORIZONTAL, BLOCOS CERÂMICOS FURADOS NA HORIZONTAL 9X19X19CM, CARRINHO PLATAFORMA, 30M. AF_06/2014</v>
          </cell>
          <cell r="C8759" t="str">
            <v>UN</v>
          </cell>
          <cell r="D8759">
            <v>7.0000000000000007E-2</v>
          </cell>
          <cell r="E8759">
            <v>0.05</v>
          </cell>
        </row>
        <row r="8760">
          <cell r="A8760" t="str">
            <v>88048</v>
          </cell>
          <cell r="B8760" t="str">
            <v>TRANSPORTE HORIZONTAL, BLOCOS VAZADOS DE CONCRETO OU CERÂMICO 19X19X39CM, CARRINHO PLATAFORMA, 50M. AF_06/2014</v>
          </cell>
          <cell r="C8760" t="str">
            <v>UN</v>
          </cell>
          <cell r="D8760">
            <v>0.28999999999999998</v>
          </cell>
          <cell r="E8760">
            <v>0.2</v>
          </cell>
        </row>
        <row r="8761">
          <cell r="A8761" t="str">
            <v>88049</v>
          </cell>
          <cell r="B8761" t="str">
            <v>TRANSPORTE HORIZONTAL, BLOCOS CERÂMICOS FURADOS NA HORIZONTAL 9X19X19</v>
          </cell>
          <cell r="C8761" t="str">
            <v>UN</v>
          </cell>
          <cell r="D8761">
            <v>0.1</v>
          </cell>
          <cell r="E8761">
            <v>7.0000000000000007E-2</v>
          </cell>
        </row>
        <row r="8762">
          <cell r="A8762" t="str">
            <v>88050</v>
          </cell>
          <cell r="B8762" t="str">
            <v>TRANSPORTE HORIZONTAL, BLOCOS VAZADOS DE CONCRETO OU CERÂMICO 19X19X39CM, CARRINHO PLATAFORMA, 75M. AF_06/2014</v>
          </cell>
          <cell r="C8762" t="str">
            <v>UN</v>
          </cell>
          <cell r="D8762">
            <v>0.4</v>
          </cell>
          <cell r="E8762">
            <v>0.27</v>
          </cell>
        </row>
        <row r="8763">
          <cell r="A8763" t="str">
            <v>88051</v>
          </cell>
          <cell r="B8763" t="str">
            <v>TRANSPORTE HORIZONTAL, BLOCOS CERÂMICOS FURADOS NA HORIZONTAL 9X19X19CM, CARRINHO PLATAFORMA, 75M. AF_06/2014</v>
          </cell>
          <cell r="C8763" t="str">
            <v>UN</v>
          </cell>
          <cell r="D8763">
            <v>0.12</v>
          </cell>
          <cell r="E8763">
            <v>0.08</v>
          </cell>
        </row>
        <row r="8764">
          <cell r="A8764" t="str">
            <v>88052</v>
          </cell>
          <cell r="B8764" t="str">
            <v>TRANSPORTE HORIZONTAL, BLOCOS VAZADOS DE CONCRETO OU CERÂMICO 19X19X39CM, CARRINHO PLATAFORMA, 100M. AF_06/2014</v>
          </cell>
          <cell r="C8764" t="str">
            <v>UN</v>
          </cell>
          <cell r="D8764">
            <v>0.48</v>
          </cell>
          <cell r="E8764">
            <v>0.33</v>
          </cell>
        </row>
        <row r="8765">
          <cell r="A8765" t="str">
            <v>88053</v>
          </cell>
          <cell r="B8765" t="str">
            <v>TRANSPORTE HORIZONTAL, BLOCOS CERÂMICOS FURADOS NA HORIZONTAL 9X19X19CM, CARRINHO PLATAFORMA, 100M. AF_06/2014</v>
          </cell>
          <cell r="C8765" t="str">
            <v>UN</v>
          </cell>
          <cell r="D8765">
            <v>0.15</v>
          </cell>
          <cell r="E8765">
            <v>0.1</v>
          </cell>
        </row>
        <row r="8766">
          <cell r="A8766" t="str">
            <v>88054</v>
          </cell>
          <cell r="B8766" t="str">
            <v>TRANSPORTE HORIZONTAL, BLOCOS VAZADOS DE CONCRETO OU CERÂMICO 19X19X39CM, CARRINHO PARA MINI PÁLETES, 30M. AF_06/2014</v>
          </cell>
          <cell r="C8766" t="str">
            <v>UN</v>
          </cell>
          <cell r="D8766">
            <v>0.09</v>
          </cell>
          <cell r="E8766">
            <v>0.06</v>
          </cell>
        </row>
        <row r="8767">
          <cell r="A8767" t="str">
            <v>88055</v>
          </cell>
          <cell r="B8767" t="str">
            <v>TRANSPORTE HORIZONTAL, BLOCOS CERÂMICOS FURADOS NA HORIZONTAL 9X19X19CM, CARRINHO PARA MINI PÁLETES, 30M. AF_06/2014</v>
          </cell>
          <cell r="C8767" t="str">
            <v>UN</v>
          </cell>
          <cell r="D8767">
            <v>0.01</v>
          </cell>
          <cell r="E8767">
            <v>0.01</v>
          </cell>
        </row>
        <row r="8768">
          <cell r="A8768" t="str">
            <v>88056</v>
          </cell>
          <cell r="B8768" t="str">
            <v>TRANSPORTE HORIZONTAL, BLOCOS VAZADOS DE CONCRETO OU CERÂMICO 19X19X39CM, CARRINHO PARA MINI PÁLETES, 50M. AF_06/2014</v>
          </cell>
          <cell r="C8768" t="str">
            <v>UN</v>
          </cell>
          <cell r="D8768">
            <v>0.15</v>
          </cell>
          <cell r="E8768">
            <v>0.1</v>
          </cell>
        </row>
        <row r="8769">
          <cell r="A8769" t="str">
            <v>88057</v>
          </cell>
          <cell r="B8769" t="str">
            <v>TRANSPORTE HORIZONTAL, BLOCOS CERÂMICOS FURADOS NA HORIZONTAL 9X19X19CM, CARRINHO PARA MINI PÁLETES, 50M. AF_06/2014</v>
          </cell>
          <cell r="C8769" t="str">
            <v>UN</v>
          </cell>
          <cell r="D8769">
            <v>0.03</v>
          </cell>
          <cell r="E8769">
            <v>0.02</v>
          </cell>
        </row>
        <row r="8770">
          <cell r="A8770" t="str">
            <v>88058</v>
          </cell>
          <cell r="B8770" t="str">
            <v>TRANSPORTE HORIZONTAL, BLOCOS VAZADOS DE CONCRETO OU CERÂMICO 19X19X39CM, CARRINHO PARA MINI PÁLETES, 75M. AF_06/2014</v>
          </cell>
          <cell r="C8770" t="str">
            <v>UN</v>
          </cell>
          <cell r="D8770">
            <v>0.22</v>
          </cell>
          <cell r="E8770">
            <v>0.15</v>
          </cell>
        </row>
        <row r="8771">
          <cell r="A8771" t="str">
            <v>88059</v>
          </cell>
          <cell r="B8771" t="str">
            <v>TRANSPORTE HORIZONTAL, BLOCOS CERÂMICOS FURADOS NA HORIZONTAL 9X19X19CM, CARRINHO PARA MINI PÁLETES, 75M. AF_06/2014</v>
          </cell>
          <cell r="C8771" t="str">
            <v>UN</v>
          </cell>
          <cell r="D8771">
            <v>0.04</v>
          </cell>
          <cell r="E8771">
            <v>0.03</v>
          </cell>
        </row>
        <row r="8772">
          <cell r="A8772" t="str">
            <v>88060</v>
          </cell>
          <cell r="B8772" t="str">
            <v>TRANSPORTE HORIZONTAL, BLOCOS VAZADOS DE CONCRETO OU CERÂMICO 19X19X39CM, CARRINHO PARA MINI PÁLETES, 100M. AF_06/2014</v>
          </cell>
          <cell r="C8772" t="str">
            <v>UN</v>
          </cell>
          <cell r="D8772">
            <v>0.31</v>
          </cell>
          <cell r="E8772">
            <v>0.21</v>
          </cell>
        </row>
        <row r="8773">
          <cell r="A8773" t="str">
            <v>88061</v>
          </cell>
          <cell r="B8773" t="str">
            <v>TRANSPORTE HORIZONTAL, BLOCOS CERÂMICOS FURADOS NA HORIZONTAL 9X19X19CM, CARRINHO PARA MINI PÁLETES, 100M. AF_06/2014</v>
          </cell>
          <cell r="C8773" t="str">
            <v>UN</v>
          </cell>
          <cell r="D8773">
            <v>7.0000000000000007E-2</v>
          </cell>
          <cell r="E8773">
            <v>0.05</v>
          </cell>
        </row>
        <row r="8774">
          <cell r="A8774" t="str">
            <v>88074</v>
          </cell>
          <cell r="B8774" t="str">
            <v>TRANSPORTE HORIZONTAL, PLACAS CERÂMICAS, MANUAL, 30M. AF_06/2014</v>
          </cell>
          <cell r="C8774" t="str">
            <v>M2</v>
          </cell>
          <cell r="D8774">
            <v>0.76</v>
          </cell>
          <cell r="E8774">
            <v>0.52</v>
          </cell>
        </row>
        <row r="8775">
          <cell r="A8775" t="str">
            <v>88075</v>
          </cell>
          <cell r="B8775" t="str">
            <v>TRANSPORTE HORIZONTAL, PLACAS CERÂMICAS, CARRINHO PLATAFORMA, 30M. AF_06/2014</v>
          </cell>
          <cell r="C8775" t="str">
            <v>M2</v>
          </cell>
          <cell r="D8775">
            <v>0.51</v>
          </cell>
          <cell r="E8775">
            <v>0.35</v>
          </cell>
        </row>
        <row r="8776">
          <cell r="A8776" t="str">
            <v>88076</v>
          </cell>
          <cell r="B8776" t="str">
            <v>TRANSPORTE HORIZONTAL, PLACAS CERÂMICAS, CARRINHO PLATAFORMA, 50M. AF_06/2014</v>
          </cell>
          <cell r="C8776" t="str">
            <v>M2</v>
          </cell>
          <cell r="D8776">
            <v>0.59</v>
          </cell>
          <cell r="E8776">
            <v>0.4</v>
          </cell>
        </row>
        <row r="8777">
          <cell r="A8777" t="str">
            <v>88077</v>
          </cell>
          <cell r="B8777" t="str">
            <v>TRANSPORTE HORIZONTAL, PLACAS CERÂMICAS, CARRINHO PLATAFORMA, 75M. AF_06/2014</v>
          </cell>
          <cell r="C8777" t="str">
            <v>M2</v>
          </cell>
          <cell r="D8777">
            <v>0.69</v>
          </cell>
          <cell r="E8777">
            <v>0.47</v>
          </cell>
        </row>
        <row r="8778">
          <cell r="A8778" t="str">
            <v>88078</v>
          </cell>
          <cell r="B8778" t="str">
            <v>TRANSPORTE HORIZONTAL, PLACAS CERÂMICAS, CARRINHO PLATAFORMA, 100M. AF_06/2014</v>
          </cell>
          <cell r="C8778" t="str">
            <v>M2</v>
          </cell>
          <cell r="D8778">
            <v>0.78</v>
          </cell>
          <cell r="E8778">
            <v>0.53</v>
          </cell>
        </row>
        <row r="8779">
          <cell r="A8779" t="str">
            <v>88079</v>
          </cell>
          <cell r="B8779" t="str">
            <v>TRANSPORTE HORIZONTAL, PLACAS CERÂMICAS, CARRINHO PARA MINI PÁLETES, 30M. AF_06/2014</v>
          </cell>
          <cell r="C8779" t="str">
            <v>M2</v>
          </cell>
          <cell r="D8779">
            <v>0.13</v>
          </cell>
          <cell r="E8779">
            <v>0.09</v>
          </cell>
        </row>
        <row r="8780">
          <cell r="A8780" t="str">
            <v>88080</v>
          </cell>
          <cell r="B8780" t="str">
            <v>TRANSPORTE HORIZONTAL, PLACAS CERÂMICAS, CARRINHO PARA MINI PÁLETES, 50M. AF_06/2014</v>
          </cell>
          <cell r="C8780" t="str">
            <v>M2</v>
          </cell>
          <cell r="D8780">
            <v>0.22</v>
          </cell>
          <cell r="E8780">
            <v>0.15</v>
          </cell>
        </row>
        <row r="8781">
          <cell r="A8781" t="str">
            <v>88081</v>
          </cell>
          <cell r="B8781" t="str">
            <v>TRANSPORTE HORIZONTAL, PLACAS CERÂMICAS, CARRINHO PARA MINI PÁLETES, 75M. AF_06/2014</v>
          </cell>
          <cell r="C8781" t="str">
            <v>M2</v>
          </cell>
          <cell r="D8781">
            <v>0.32</v>
          </cell>
          <cell r="E8781">
            <v>0.22</v>
          </cell>
        </row>
        <row r="8782">
          <cell r="A8782" t="str">
            <v>88082</v>
          </cell>
          <cell r="B8782" t="str">
            <v>TRANSPORTE HORIZONTAL, PLACAS CERÂMICAS, CARRINHO PARA MINI PÁLETES, 100M. AF_06/2014</v>
          </cell>
          <cell r="C8782" t="str">
            <v>M2</v>
          </cell>
          <cell r="D8782">
            <v>0.44</v>
          </cell>
          <cell r="E8782">
            <v>0.3</v>
          </cell>
        </row>
        <row r="8783">
          <cell r="A8783" t="str">
            <v>88087</v>
          </cell>
          <cell r="B8783" t="str">
            <v>TRANSPORTE HORIZONTAL, LATA DE 18 L, MANUAL, 30M. AF_06/2014</v>
          </cell>
          <cell r="C8783" t="str">
            <v>L</v>
          </cell>
          <cell r="D8783">
            <v>0.06</v>
          </cell>
          <cell r="E8783">
            <v>0.04</v>
          </cell>
        </row>
        <row r="8784">
          <cell r="A8784" t="str">
            <v>88099</v>
          </cell>
          <cell r="B8784" t="str">
            <v>TRANSPORTE VERTICAL, BLOCOS VAZADOS DE CONCRETO OU CERÂMICO 19X19X39 CM, MANUAL, 1 PAVIMENTO. AF_06/2014</v>
          </cell>
          <cell r="C8784" t="str">
            <v>UN</v>
          </cell>
          <cell r="D8784">
            <v>0.21</v>
          </cell>
          <cell r="E8784">
            <v>0.14000000000000001</v>
          </cell>
        </row>
        <row r="8785">
          <cell r="A8785" t="str">
            <v>88100</v>
          </cell>
          <cell r="B8785" t="str">
            <v>TRANSPORTE VERTICAL, BLOCOS CERÂMICOS FURADOS NA HORIZONTAL 9X19X19 CM, MANUAL, 1 PAVIMENTO. AF_06/2014</v>
          </cell>
          <cell r="C8785" t="str">
            <v>UN</v>
          </cell>
          <cell r="D8785">
            <v>0.1</v>
          </cell>
          <cell r="E8785">
            <v>7.0000000000000007E-2</v>
          </cell>
        </row>
        <row r="8786">
          <cell r="A8786" t="str">
            <v>88101</v>
          </cell>
          <cell r="B8786" t="str">
            <v>TRANSPORTE VERTICAL, PLACAS CERÂMICAS, MANUAL, 1 PAVIMENTO. AF_06/2014</v>
          </cell>
          <cell r="C8786" t="str">
            <v>M2</v>
          </cell>
          <cell r="D8786">
            <v>0.34</v>
          </cell>
          <cell r="E8786">
            <v>0.23</v>
          </cell>
        </row>
        <row r="8787">
          <cell r="A8787" t="str">
            <v>88102</v>
          </cell>
          <cell r="B8787" t="str">
            <v>TRANSPORTE VERTICAL, LATA DE 18 L, MANUAL, 1 PAVIMENTO. AF_06/2014</v>
          </cell>
          <cell r="C8787" t="str">
            <v>L</v>
          </cell>
          <cell r="D8787">
            <v>0.01</v>
          </cell>
          <cell r="E8787">
            <v>0.01</v>
          </cell>
        </row>
        <row r="8788">
          <cell r="A8788" t="str">
            <v>88103</v>
          </cell>
          <cell r="B8788" t="str">
            <v>TRANSPORTE VERTICAL, MASSA/GRANEL LATA DE 10 L, MANUAL, 1 PAVIMENTO. AF_06/2014</v>
          </cell>
          <cell r="C8788" t="str">
            <v>L</v>
          </cell>
          <cell r="D8788">
            <v>0.04</v>
          </cell>
          <cell r="E8788">
            <v>0.03</v>
          </cell>
        </row>
        <row r="8789">
          <cell r="A8789" t="str">
            <v>89176</v>
          </cell>
          <cell r="B8789" t="str">
            <v>TRANSPORTE HORIZONTAL, SACOS 50 KG, CARRINHO PLATAFORMA, 30M. AF_06/2014</v>
          </cell>
          <cell r="C8789" t="str">
            <v>T</v>
          </cell>
          <cell r="D8789">
            <v>7.39</v>
          </cell>
          <cell r="E8789">
            <v>5.04</v>
          </cell>
        </row>
        <row r="8790">
          <cell r="A8790" t="str">
            <v>89177</v>
          </cell>
          <cell r="B8790" t="str">
            <v>TRANSPORTE HORIZONTAL, SACOS 30 KG, CARRINHO PLATAFORMA, 30M. AF_06/2014</v>
          </cell>
          <cell r="C8790" t="str">
            <v>T</v>
          </cell>
          <cell r="D8790">
            <v>10.35</v>
          </cell>
          <cell r="E8790">
            <v>7.06</v>
          </cell>
        </row>
        <row r="8791">
          <cell r="A8791" t="str">
            <v>89178</v>
          </cell>
          <cell r="B8791" t="str">
            <v>TRANSPORTE HORIZONTAL, SACOS 20 KG, CARRINHO PLATAFORMA, 30M. AF_06/20</v>
          </cell>
          <cell r="C8791" t="str">
            <v>T</v>
          </cell>
          <cell r="D8791">
            <v>11.81</v>
          </cell>
          <cell r="E8791">
            <v>8.06</v>
          </cell>
        </row>
        <row r="8792">
          <cell r="A8792" t="str">
            <v>89179</v>
          </cell>
          <cell r="B8792" t="str">
            <v>TRANSPORTE HORIZONTAL, SACOS 50 KG, CARRINHO PLATAFORMA, 50M. AF_06/2014</v>
          </cell>
          <cell r="C8792" t="str">
            <v>T</v>
          </cell>
          <cell r="D8792">
            <v>11.81</v>
          </cell>
          <cell r="E8792">
            <v>8.06</v>
          </cell>
        </row>
        <row r="8793">
          <cell r="A8793" t="str">
            <v>89180</v>
          </cell>
          <cell r="B8793" t="str">
            <v>TRANSPORTE HORIZONTAL, SACOS 30 KG, CARRINHO PLATAFORMA, 50M. AF_06/2014</v>
          </cell>
          <cell r="C8793" t="str">
            <v>T</v>
          </cell>
          <cell r="D8793">
            <v>13.29</v>
          </cell>
          <cell r="E8793">
            <v>9.07</v>
          </cell>
        </row>
        <row r="8794">
          <cell r="A8794" t="str">
            <v>89181</v>
          </cell>
          <cell r="B8794" t="str">
            <v>TRANSPORTE HORIZONTAL, SACOS 20 KG, CARRINHO PLATAFORMA, 50M. AF_06/2014</v>
          </cell>
          <cell r="C8794" t="str">
            <v>T</v>
          </cell>
          <cell r="D8794">
            <v>16.260000000000002</v>
          </cell>
          <cell r="E8794">
            <v>11.09</v>
          </cell>
        </row>
        <row r="8795">
          <cell r="A8795" t="str">
            <v>89182</v>
          </cell>
          <cell r="B8795" t="str">
            <v>TRANSPORTE HORIZONTAL, SACOS 50 KG, CARRINHO PLATAFORMA, 75M. AF_06/2014</v>
          </cell>
          <cell r="C8795" t="str">
            <v>T</v>
          </cell>
          <cell r="D8795">
            <v>16.260000000000002</v>
          </cell>
          <cell r="E8795">
            <v>11.09</v>
          </cell>
        </row>
        <row r="8796">
          <cell r="A8796" t="str">
            <v>89183</v>
          </cell>
          <cell r="B8796" t="str">
            <v>TRANSPORTE HORIZONTAL, SACOS 30 KG, CARRINHO PLATAFORMA, 75M. AF_06/2014</v>
          </cell>
          <cell r="C8796" t="str">
            <v>T</v>
          </cell>
          <cell r="D8796">
            <v>17.739999999999998</v>
          </cell>
          <cell r="E8796">
            <v>12.1</v>
          </cell>
        </row>
        <row r="8797">
          <cell r="A8797" t="str">
            <v>89184</v>
          </cell>
          <cell r="B8797" t="str">
            <v>TRANSPORTE HORIZONTAL, SACOS 20 KG, CARRINHO PLATAFORMA, 75M. AF_06/2014</v>
          </cell>
          <cell r="C8797" t="str">
            <v>T</v>
          </cell>
          <cell r="D8797">
            <v>20.7</v>
          </cell>
          <cell r="E8797">
            <v>14.12</v>
          </cell>
        </row>
        <row r="8798">
          <cell r="A8798" t="str">
            <v>89185</v>
          </cell>
          <cell r="B8798" t="str">
            <v>TRANSPORTE HORIZONTAL, SACOS 50 KG, CARRINHO PLATAFORMA, 100M. AF_06/2014</v>
          </cell>
          <cell r="C8798" t="str">
            <v>T</v>
          </cell>
          <cell r="D8798">
            <v>20.7</v>
          </cell>
          <cell r="E8798">
            <v>14.12</v>
          </cell>
        </row>
        <row r="8799">
          <cell r="A8799" t="str">
            <v>89186</v>
          </cell>
          <cell r="B8799" t="str">
            <v>TRANSPORTE HORIZONTAL, SACOS 30 KG, CARRINHO PLATAFORMA, 100M. AF_06/2014</v>
          </cell>
          <cell r="C8799" t="str">
            <v>T</v>
          </cell>
          <cell r="D8799">
            <v>22.16</v>
          </cell>
          <cell r="E8799">
            <v>15.12</v>
          </cell>
        </row>
        <row r="8800">
          <cell r="A8800" t="str">
            <v>89187</v>
          </cell>
          <cell r="B8800" t="str">
            <v>TRANSPORTE HORIZONTAL, SACOS 20 KG, CARRINHO PLATAFORMA, 100M. AF_06/2014</v>
          </cell>
          <cell r="C8800" t="str">
            <v>T</v>
          </cell>
          <cell r="D8800">
            <v>25.12</v>
          </cell>
          <cell r="E8800">
            <v>17.14</v>
          </cell>
        </row>
        <row r="8801">
          <cell r="A8801" t="str">
            <v>89188</v>
          </cell>
          <cell r="B8801" t="str">
            <v>TRANSPORTE HORIZONTAL, LATA DE 18 L, CARRINHO PLATAFORMA, 30M. AF_06/2014</v>
          </cell>
          <cell r="C8801" t="str">
            <v>18L</v>
          </cell>
          <cell r="D8801">
            <v>0.37</v>
          </cell>
          <cell r="E8801">
            <v>0.25</v>
          </cell>
        </row>
        <row r="8802">
          <cell r="A8802" t="str">
            <v>89189</v>
          </cell>
          <cell r="B8802" t="str">
            <v>TRANSPORTE HORIZONTAL, LATA DE 18 L, CARRINHO PLATAFORMA, 50M. AF_06/2014</v>
          </cell>
          <cell r="C8802" t="str">
            <v>18L</v>
          </cell>
          <cell r="D8802">
            <v>0.47</v>
          </cell>
          <cell r="E8802">
            <v>0.32</v>
          </cell>
        </row>
        <row r="8803">
          <cell r="A8803" t="str">
            <v>89190</v>
          </cell>
          <cell r="B8803" t="str">
            <v>TRANSPORTE HORIZONTAL, LATA DE 18 L, CARRINHO PLATAFORMA, 75M. AF_06/2014</v>
          </cell>
          <cell r="C8803" t="str">
            <v>18L</v>
          </cell>
          <cell r="D8803">
            <v>0.63</v>
          </cell>
          <cell r="E8803">
            <v>0.43</v>
          </cell>
        </row>
        <row r="8804">
          <cell r="A8804" t="str">
            <v>89191</v>
          </cell>
          <cell r="B8804" t="str">
            <v>TRANSPORTE HORIZONTAL, LATA DE 18 L, CARRINHO PLATAFORMA, 100M. AF_06/2014</v>
          </cell>
          <cell r="C8804" t="str">
            <v>18L</v>
          </cell>
          <cell r="D8804">
            <v>0.76</v>
          </cell>
          <cell r="E8804">
            <v>0.52</v>
          </cell>
        </row>
        <row r="8805">
          <cell r="A8805" t="str">
            <v>89192</v>
          </cell>
          <cell r="B8805" t="str">
            <v>TRANSPORTE HORIZONTAL, SACOS 50 KG, MANUAL, 30M. AF_06/2014</v>
          </cell>
          <cell r="C8805" t="str">
            <v>T</v>
          </cell>
          <cell r="D8805">
            <v>22.16</v>
          </cell>
          <cell r="E8805">
            <v>15.12</v>
          </cell>
        </row>
        <row r="8806">
          <cell r="A8806" t="str">
            <v>89193</v>
          </cell>
          <cell r="B8806" t="str">
            <v>TRANSPORTE HORIZONTAL, SACOS 30 KG, MANUAL, 30M. AF_06/2014</v>
          </cell>
          <cell r="C8806" t="str">
            <v>T</v>
          </cell>
          <cell r="D8806">
            <v>36.950000000000003</v>
          </cell>
          <cell r="E8806">
            <v>25.21</v>
          </cell>
        </row>
        <row r="8807">
          <cell r="A8807" t="str">
            <v>89194</v>
          </cell>
          <cell r="B8807" t="str">
            <v>TRANSPORTE HORIZONTAL, SACOS 20 KG, MANUAL, 30M. AF_06/2014</v>
          </cell>
          <cell r="C8807" t="str">
            <v>T</v>
          </cell>
          <cell r="D8807">
            <v>54.69</v>
          </cell>
          <cell r="E8807">
            <v>37.31</v>
          </cell>
        </row>
        <row r="8808">
          <cell r="A8808" t="str">
            <v>89195</v>
          </cell>
          <cell r="B8808" t="str">
            <v>TRANSPORTE VERTICAL, SACOS 50 KG, MANUAL, 1 PAVIMENTO. AF_06/2014</v>
          </cell>
          <cell r="C8808" t="str">
            <v>T</v>
          </cell>
          <cell r="D8808">
            <v>8.8699999999999992</v>
          </cell>
          <cell r="E8808">
            <v>6.05</v>
          </cell>
        </row>
        <row r="8809">
          <cell r="A8809" t="str">
            <v>89196</v>
          </cell>
          <cell r="B8809" t="str">
            <v>TRANSPORTE VERTICAL, SACOS 30 KG, MANUAL, 1 PAVIMENTO. AF_06/2014</v>
          </cell>
          <cell r="C8809" t="str">
            <v>T</v>
          </cell>
          <cell r="D8809">
            <v>14.78</v>
          </cell>
          <cell r="E8809">
            <v>10.08</v>
          </cell>
        </row>
        <row r="8810">
          <cell r="A8810" t="str">
            <v>89197</v>
          </cell>
          <cell r="B8810" t="str">
            <v>TRANSPORTE VERTICAL, SACOS 20 KG, MANUAL, 1 PAVIMENTO. AF_06/2014</v>
          </cell>
          <cell r="C8810" t="str">
            <v>T</v>
          </cell>
          <cell r="D8810">
            <v>22.16</v>
          </cell>
          <cell r="E8810">
            <v>15.12</v>
          </cell>
        </row>
        <row r="8811">
          <cell r="A8811" t="str">
            <v>9537</v>
          </cell>
          <cell r="B8811" t="str">
            <v>LIMPEZA FINAL DA OBRA</v>
          </cell>
          <cell r="C8811" t="str">
            <v>M2</v>
          </cell>
          <cell r="D8811">
            <v>2.33</v>
          </cell>
          <cell r="E8811">
            <v>1.59</v>
          </cell>
        </row>
        <row r="8812">
          <cell r="A8812" t="str">
            <v>73745/001</v>
          </cell>
          <cell r="B8812" t="str">
            <v>LIMPEZA DE ESTRUTURAL DE ACO OU CONCRETO COM JATEAMENTO DE AREIA</v>
          </cell>
          <cell r="C8812" t="str">
            <v>M2</v>
          </cell>
          <cell r="D8812">
            <v>15.01</v>
          </cell>
          <cell r="E8812">
            <v>10.24</v>
          </cell>
        </row>
        <row r="8813">
          <cell r="A8813" t="str">
            <v>73800/001</v>
          </cell>
          <cell r="B8813" t="str">
            <v>LIMPEZA E POLIMENTO MECANIZADO EM PISO ALTA RESISTENCIA, UTILIZANDO ESTUQUE COM ADESIVO, CIMENTO BRANCO E CORANTE</v>
          </cell>
          <cell r="C8813" t="str">
            <v>M2</v>
          </cell>
          <cell r="D8813">
            <v>40.46</v>
          </cell>
          <cell r="E8813">
            <v>27.6</v>
          </cell>
        </row>
        <row r="8814">
          <cell r="A8814" t="str">
            <v>73806/001</v>
          </cell>
          <cell r="B8814" t="str">
            <v>LIMPEZA DE SUPERFICIES COM JATO DE ALTA PRESSAO DE AR E AGUA</v>
          </cell>
          <cell r="C8814" t="str">
            <v>M2</v>
          </cell>
          <cell r="D8814">
            <v>1.54</v>
          </cell>
          <cell r="E8814">
            <v>1.05</v>
          </cell>
        </row>
        <row r="8815">
          <cell r="A8815" t="str">
            <v>73948/002</v>
          </cell>
          <cell r="B8815" t="str">
            <v>LIMPEZA/PREPARO SUPERFICIE CONCRETO P/PINTURA</v>
          </cell>
          <cell r="C8815" t="str">
            <v>M2</v>
          </cell>
          <cell r="D8815">
            <v>7.9</v>
          </cell>
          <cell r="E8815">
            <v>5.39</v>
          </cell>
        </row>
        <row r="8816">
          <cell r="A8816" t="str">
            <v>73948/003</v>
          </cell>
          <cell r="B8816" t="str">
            <v>LIMPEZA AZULEJO</v>
          </cell>
          <cell r="C8816" t="str">
            <v>M2</v>
          </cell>
          <cell r="D8816">
            <v>5.44</v>
          </cell>
          <cell r="E8816">
            <v>3.71</v>
          </cell>
        </row>
        <row r="8817">
          <cell r="A8817" t="str">
            <v>73948/004</v>
          </cell>
          <cell r="B8817" t="str">
            <v>LIMPEZA E LAVAGEM DE PASTILHAS</v>
          </cell>
          <cell r="C8817" t="str">
            <v>M2</v>
          </cell>
          <cell r="D8817">
            <v>7.9</v>
          </cell>
          <cell r="E8817">
            <v>5.39</v>
          </cell>
        </row>
        <row r="8818">
          <cell r="A8818" t="str">
            <v>73948/005</v>
          </cell>
          <cell r="B8818" t="str">
            <v>LIMPEZA CHAPA MELAMINICA EM PAREDE</v>
          </cell>
          <cell r="C8818" t="str">
            <v>M2</v>
          </cell>
          <cell r="D8818">
            <v>5.58</v>
          </cell>
          <cell r="E8818">
            <v>3.81</v>
          </cell>
        </row>
        <row r="8819">
          <cell r="A8819" t="str">
            <v>73948/006</v>
          </cell>
          <cell r="B8819" t="str">
            <v>LIMPEZA LAMBRI ALUMINIO</v>
          </cell>
          <cell r="C8819" t="str">
            <v>M2</v>
          </cell>
          <cell r="D8819">
            <v>12.61</v>
          </cell>
          <cell r="E8819">
            <v>8.6</v>
          </cell>
        </row>
        <row r="8820">
          <cell r="A8820" t="str">
            <v>73948/007</v>
          </cell>
          <cell r="B8820" t="str">
            <v>LIMPEZA ESQUADRIA FERRO C/SOLVENTE</v>
          </cell>
          <cell r="C8820" t="str">
            <v>M2</v>
          </cell>
          <cell r="D8820">
            <v>22.35</v>
          </cell>
          <cell r="E8820">
            <v>15.25</v>
          </cell>
        </row>
        <row r="8821">
          <cell r="A8821" t="str">
            <v>73948/008</v>
          </cell>
          <cell r="B8821" t="str">
            <v>LIMPEZA VIDRO COMUM</v>
          </cell>
          <cell r="C8821" t="str">
            <v>M2</v>
          </cell>
          <cell r="D8821">
            <v>10.79</v>
          </cell>
          <cell r="E8821">
            <v>7.36</v>
          </cell>
        </row>
        <row r="8822">
          <cell r="A8822" t="str">
            <v>73948/009</v>
          </cell>
          <cell r="B8822" t="str">
            <v>LIMPEZA FORRO</v>
          </cell>
          <cell r="C8822" t="str">
            <v>M2</v>
          </cell>
          <cell r="D8822">
            <v>22.68</v>
          </cell>
          <cell r="E8822">
            <v>15.47</v>
          </cell>
        </row>
        <row r="8823">
          <cell r="A8823" t="str">
            <v>73948/010</v>
          </cell>
          <cell r="B8823" t="str">
            <v>LIMPEZA PISO MARMORE/GRANITO</v>
          </cell>
          <cell r="C8823" t="str">
            <v>M2</v>
          </cell>
          <cell r="D8823">
            <v>20.89</v>
          </cell>
          <cell r="E8823">
            <v>14.25</v>
          </cell>
        </row>
        <row r="8824">
          <cell r="A8824" t="str">
            <v>73948/011</v>
          </cell>
          <cell r="B8824" t="str">
            <v>LIMPEZA PISO CERAMICO</v>
          </cell>
          <cell r="C8824" t="str">
            <v>M2</v>
          </cell>
          <cell r="D8824">
            <v>19.16</v>
          </cell>
          <cell r="E8824">
            <v>13.07</v>
          </cell>
        </row>
        <row r="8825">
          <cell r="A8825" t="str">
            <v>73948/012</v>
          </cell>
          <cell r="B8825" t="str">
            <v>LIMPEZA PISO PLACA BORRACHA C/ENCERAMENTO</v>
          </cell>
          <cell r="C8825" t="str">
            <v>M2</v>
          </cell>
          <cell r="D8825">
            <v>23.53</v>
          </cell>
          <cell r="E8825">
            <v>16.05</v>
          </cell>
        </row>
        <row r="8826">
          <cell r="A8826" t="str">
            <v>73948/013</v>
          </cell>
          <cell r="B8826" t="str">
            <v>LIMPEZA PISO PLACA BORRACHA</v>
          </cell>
          <cell r="C8826" t="str">
            <v>M2</v>
          </cell>
          <cell r="D8826">
            <v>8.66</v>
          </cell>
          <cell r="E8826">
            <v>5.91</v>
          </cell>
        </row>
        <row r="8827">
          <cell r="A8827" t="str">
            <v>73948/014</v>
          </cell>
          <cell r="B8827" t="str">
            <v>LIMPEZA PISO CIMENTADO</v>
          </cell>
          <cell r="C8827" t="str">
            <v>M2</v>
          </cell>
          <cell r="D8827">
            <v>10.86</v>
          </cell>
          <cell r="E8827">
            <v>7.41</v>
          </cell>
        </row>
        <row r="8828">
          <cell r="A8828" t="str">
            <v>73948/015</v>
          </cell>
          <cell r="B8828" t="str">
            <v>LIMPEZA PISO MARMORITE/GRANILITE</v>
          </cell>
          <cell r="C8828" t="str">
            <v>M2</v>
          </cell>
          <cell r="D8828">
            <v>13.02</v>
          </cell>
          <cell r="E8828">
            <v>8.8800000000000008</v>
          </cell>
        </row>
        <row r="8829">
          <cell r="A8829" t="str">
            <v>73948/016</v>
          </cell>
          <cell r="B8829" t="str">
            <v>LIMPEZA MANUAL DO TERRENO (C/ RASPAGEM SUPERFICIAL)</v>
          </cell>
          <cell r="C8829" t="str">
            <v>M2</v>
          </cell>
          <cell r="D8829">
            <v>3.69</v>
          </cell>
          <cell r="E8829">
            <v>2.52</v>
          </cell>
        </row>
        <row r="8830">
          <cell r="A8830" t="str">
            <v>74086/001</v>
          </cell>
          <cell r="B8830" t="str">
            <v>LIMPEZA LOUCAS E METAIS</v>
          </cell>
          <cell r="C8830" t="str">
            <v>UN</v>
          </cell>
          <cell r="D8830">
            <v>24.04</v>
          </cell>
          <cell r="E8830">
            <v>16.399999999999999</v>
          </cell>
        </row>
        <row r="8831">
          <cell r="A8831" t="str">
            <v>74243/001</v>
          </cell>
          <cell r="B8831" t="str">
            <v>LIMPEZA GERAL DE QUADRA POLIESPORTIVA</v>
          </cell>
          <cell r="C8831" t="str">
            <v>M2</v>
          </cell>
          <cell r="D8831">
            <v>2.0699999999999998</v>
          </cell>
          <cell r="E8831">
            <v>1.41</v>
          </cell>
        </row>
        <row r="8832">
          <cell r="A8832" t="str">
            <v>84115</v>
          </cell>
          <cell r="B8832" t="str">
            <v>LIMPEZA DE ESTRUTURA METALICA SEM ANDAIME</v>
          </cell>
          <cell r="C8832" t="str">
            <v>M2</v>
          </cell>
          <cell r="D8832">
            <v>2.74</v>
          </cell>
          <cell r="E8832">
            <v>1.87</v>
          </cell>
        </row>
        <row r="8833">
          <cell r="A8833" t="str">
            <v>84117</v>
          </cell>
          <cell r="B8833" t="str">
            <v>RASPAGEM / CALAFETACAO TACOS MADEIRA 1 DEMAO CERA</v>
          </cell>
          <cell r="C8833" t="str">
            <v>M2</v>
          </cell>
          <cell r="D8833">
            <v>19.22</v>
          </cell>
          <cell r="E8833">
            <v>13.11</v>
          </cell>
        </row>
        <row r="8834">
          <cell r="A8834" t="str">
            <v>84119</v>
          </cell>
          <cell r="B8834" t="str">
            <v>ENCERAMENTO MANUAL PISO DE QUALQUER NATUREZA - 2 DEMAOS</v>
          </cell>
          <cell r="C8834" t="str">
            <v>M2</v>
          </cell>
          <cell r="D8834">
            <v>9.2100000000000009</v>
          </cell>
          <cell r="E8834">
            <v>6.28</v>
          </cell>
        </row>
        <row r="8835">
          <cell r="A8835" t="str">
            <v>84120</v>
          </cell>
          <cell r="B8835" t="str">
            <v>ENCERAMENTO MANUAL EM MADEIRA - 3 DEMAOS</v>
          </cell>
          <cell r="C8835" t="str">
            <v>M2</v>
          </cell>
          <cell r="D8835">
            <v>14.07</v>
          </cell>
          <cell r="E8835">
            <v>9.6</v>
          </cell>
        </row>
        <row r="8836">
          <cell r="A8836" t="str">
            <v>84121</v>
          </cell>
          <cell r="B8836" t="str">
            <v>PLACA IDENTIFICACAO ACRILICO 25X8CM BORDA POLIDA - FORNECIMENTO E COLOCACAO</v>
          </cell>
          <cell r="C8836" t="str">
            <v>UN</v>
          </cell>
          <cell r="D8836">
            <v>48.44</v>
          </cell>
          <cell r="E8836">
            <v>33.049999999999997</v>
          </cell>
        </row>
        <row r="8837">
          <cell r="A8837" t="str">
            <v>84122</v>
          </cell>
          <cell r="B8837" t="str">
            <v>PLACA INAUGURACAO EM ALUMINIO 0,40X0,60M FORNECIMENTO E COLOCACAO</v>
          </cell>
          <cell r="C8837" t="str">
            <v>UN</v>
          </cell>
          <cell r="D8837">
            <v>1112.5899999999999</v>
          </cell>
          <cell r="E8837">
            <v>759.03</v>
          </cell>
        </row>
        <row r="8838">
          <cell r="A8838" t="str">
            <v>84123</v>
          </cell>
          <cell r="B8838" t="str">
            <v>LIXAMENTO MAN C/ LIXA CALAFATE DE CONCR APARENTE ANTIGO</v>
          </cell>
          <cell r="C8838" t="str">
            <v>M2</v>
          </cell>
          <cell r="D8838">
            <v>5.54</v>
          </cell>
          <cell r="E8838">
            <v>3.78</v>
          </cell>
        </row>
        <row r="8839">
          <cell r="A8839" t="str">
            <v>84124</v>
          </cell>
          <cell r="B8839" t="str">
            <v>LETRA DE ACO INOX NO22 ALT=20CM FORNECIMENTO E COLOCACAO</v>
          </cell>
          <cell r="C8839" t="str">
            <v>UN</v>
          </cell>
          <cell r="D8839">
            <v>92.21</v>
          </cell>
          <cell r="E8839">
            <v>62.91</v>
          </cell>
        </row>
        <row r="8840">
          <cell r="A8840" t="str">
            <v>84125</v>
          </cell>
          <cell r="B8840" t="str">
            <v>LIMPEZA DE REVESTIMENTO EM PAREDE C/ SOLUCAO DE ACIDO MURIATICO/AMONIA</v>
          </cell>
          <cell r="C8840" t="str">
            <v>M2</v>
          </cell>
          <cell r="D8840">
            <v>7.49</v>
          </cell>
          <cell r="E8840">
            <v>5.1100000000000003</v>
          </cell>
        </row>
        <row r="8841">
          <cell r="A8841" t="str">
            <v>74163/001</v>
          </cell>
          <cell r="B8841" t="str">
            <v>PERFURACAO DE POCO COM PERFURATRIZ PNEUMATICA</v>
          </cell>
          <cell r="C8841" t="str">
            <v>M</v>
          </cell>
          <cell r="D8841">
            <v>55.42</v>
          </cell>
          <cell r="E8841">
            <v>37.81</v>
          </cell>
        </row>
        <row r="8842">
          <cell r="A8842" t="str">
            <v>74163/002</v>
          </cell>
          <cell r="B8842" t="str">
            <v>PERFURACAO DE POCO COM PERFURATRIZ A PERCUSSAO</v>
          </cell>
          <cell r="C8842" t="str">
            <v>M</v>
          </cell>
          <cell r="D8842">
            <v>117.73</v>
          </cell>
          <cell r="E8842">
            <v>80.319999999999993</v>
          </cell>
        </row>
        <row r="8843">
          <cell r="A8843" t="str">
            <v>84127</v>
          </cell>
          <cell r="B8843" t="str">
            <v>REVESTIMENTO DE POCOS C/ TUBOS DE CONCRETO</v>
          </cell>
          <cell r="C8843" t="str">
            <v>M</v>
          </cell>
          <cell r="D8843">
            <v>329.28</v>
          </cell>
          <cell r="E8843">
            <v>224.64</v>
          </cell>
        </row>
        <row r="8844">
          <cell r="A8844" t="str">
            <v>84128</v>
          </cell>
          <cell r="B8844" t="str">
            <v>ABERTURA POCO PARA CISTERNA TERRENO COMPACTO COM DN 1,0M COM PROFUNDIDADES DE 15 A 20M</v>
          </cell>
          <cell r="C8844" t="str">
            <v>M</v>
          </cell>
          <cell r="D8844">
            <v>287.36</v>
          </cell>
          <cell r="E8844">
            <v>196.04</v>
          </cell>
        </row>
        <row r="8845">
          <cell r="A8845" t="str">
            <v>84129</v>
          </cell>
          <cell r="B8845" t="str">
            <v>ABERTURA POCO PARA CISTERNA TERRENO COMPACTO COM DN 1,0M PROFUNDIDADEDE 10 A 15M</v>
          </cell>
          <cell r="C8845" t="str">
            <v>M</v>
          </cell>
          <cell r="D8845">
            <v>229.88</v>
          </cell>
          <cell r="E8845">
            <v>156.83000000000001</v>
          </cell>
        </row>
        <row r="8846">
          <cell r="A8846" t="str">
            <v>84130</v>
          </cell>
          <cell r="B8846" t="str">
            <v>ABERTURA POCO PARA CISTERNA TERRENO COMPACTO COM DN 1,0 COM PROFUNDIDADE DE 5 A 10M</v>
          </cell>
          <cell r="C8846" t="str">
            <v>M</v>
          </cell>
          <cell r="D8846">
            <v>172.41</v>
          </cell>
          <cell r="E8846">
            <v>117.62</v>
          </cell>
        </row>
        <row r="8847">
          <cell r="A8847" t="str">
            <v>84131</v>
          </cell>
          <cell r="B8847" t="str">
            <v>ABERTURA POCO PARA CISTERNA TERRENO COMPACTO COM DN 1,0 COM PROFUNDIDA</v>
          </cell>
          <cell r="C8847" t="str">
            <v>M</v>
          </cell>
          <cell r="D8847">
            <v>143.68</v>
          </cell>
          <cell r="E8847">
            <v>98.02</v>
          </cell>
        </row>
        <row r="8848">
          <cell r="A8848" t="str">
            <v>40841</v>
          </cell>
          <cell r="B8848" t="str">
            <v>ABRACADEIRA P/POCOS PROFUNDOS</v>
          </cell>
          <cell r="C8848" t="str">
            <v>UN</v>
          </cell>
          <cell r="D8848">
            <v>112.78</v>
          </cell>
          <cell r="E8848">
            <v>76.94</v>
          </cell>
        </row>
        <row r="8849">
          <cell r="A8849" t="str">
            <v>6391</v>
          </cell>
          <cell r="B8849" t="str">
            <v>SOLDA TOPO DESCENDENTE CHANFRADA ESPESSURA=1/4" CHAPA/PERFIL/TUBO ACOCOM CONVERSOR DIESEL.</v>
          </cell>
          <cell r="C8849" t="str">
            <v>M</v>
          </cell>
          <cell r="D8849">
            <v>171.87</v>
          </cell>
          <cell r="E8849">
            <v>117.25</v>
          </cell>
        </row>
        <row r="8850">
          <cell r="A8850" t="str">
            <v>84132</v>
          </cell>
          <cell r="B8850" t="str">
            <v>SOLDA DE TOPO DESCENDENTE, EM CHAPA ACO CHANFR 5/16" ESP (P/ ASSENT TUBULACAO OU PECA DE ACO) UTILIZANDO CONVERSOR DIESEL.</v>
          </cell>
          <cell r="C8850" t="str">
            <v>M</v>
          </cell>
          <cell r="D8850">
            <v>146.30000000000001</v>
          </cell>
          <cell r="E8850">
            <v>99.81</v>
          </cell>
        </row>
        <row r="8851">
          <cell r="A8851" t="str">
            <v>84133</v>
          </cell>
          <cell r="B8851" t="str">
            <v>SOLDA DE TOPO DESCENDENTE, EM CHAPA ACO CHANFR 3/8" ESP (P/ ASSENT TUBULACAO OU PECA DE ACO) UTILIZANDO CONVERSOR DIESEL</v>
          </cell>
          <cell r="C8851" t="str">
            <v>M</v>
          </cell>
          <cell r="D8851">
            <v>360.06</v>
          </cell>
          <cell r="E8851">
            <v>245.64</v>
          </cell>
        </row>
        <row r="8852">
          <cell r="A8852" t="str">
            <v>4877</v>
          </cell>
          <cell r="B8852" t="str">
            <v>BETONEIRA 320L ELETRICA TRIFASICA C/CARREGADOR MECANICO C/OPERADOR - P</v>
          </cell>
          <cell r="C8852" t="str">
            <v>H</v>
          </cell>
          <cell r="D8852">
            <v>44.28</v>
          </cell>
          <cell r="E8852">
            <v>30.21</v>
          </cell>
        </row>
        <row r="8853">
          <cell r="A8853" t="str">
            <v>71516</v>
          </cell>
          <cell r="B8853" t="str">
            <v>CONJUNTO DE MANGUEIRA PARA COMBATE A INCENDIO EM FIBRA DE POLIESTER PURA, COM 1.1/2", REVESTIDA INTERNAMENTE, COM 2 LANCES DE 15M CADA</v>
          </cell>
          <cell r="C8853" t="str">
            <v>UN</v>
          </cell>
          <cell r="D8853">
            <v>791.53</v>
          </cell>
          <cell r="E8853">
            <v>540</v>
          </cell>
        </row>
        <row r="8854">
          <cell r="A8854" t="str">
            <v>73347</v>
          </cell>
          <cell r="B8854" t="str">
            <v>CORTE, DOBRAGEM, MONTAGEM E COLOCACAO DE FERRAGEM NA FORMA, ACO CA-50(A OU B) DIAM 8 A 12,5MM</v>
          </cell>
          <cell r="C8854" t="str">
            <v>KG</v>
          </cell>
          <cell r="D8854">
            <v>3.64</v>
          </cell>
          <cell r="E8854">
            <v>2.48</v>
          </cell>
        </row>
        <row r="8855">
          <cell r="A8855" t="str">
            <v>73361</v>
          </cell>
          <cell r="B8855" t="str">
            <v>CONCRETO CICLOPICO FCK=10MPA 30% PEDRA DE MAO INCLUSIVE LANCAMENTO</v>
          </cell>
          <cell r="C8855" t="str">
            <v>M3</v>
          </cell>
          <cell r="D8855">
            <v>438.9</v>
          </cell>
          <cell r="E8855">
            <v>299.43</v>
          </cell>
        </row>
        <row r="8856">
          <cell r="A8856" t="str">
            <v>73370</v>
          </cell>
          <cell r="B8856" t="str">
            <v>TRANSPORTE QQ NAT CAM BASCULANTE 30 KM/H 8.00 T EXCL  DESPE-SA CARGA/DESC ESPERA DO CAMINHAO/SERVENTE/E OU EQUIP AUX.</v>
          </cell>
          <cell r="C8856" t="str">
            <v>T/KM</v>
          </cell>
          <cell r="D8856">
            <v>1.57</v>
          </cell>
          <cell r="E8856">
            <v>1.07</v>
          </cell>
        </row>
        <row r="8857">
          <cell r="A8857" t="str">
            <v>73372</v>
          </cell>
          <cell r="B8857" t="str">
            <v>PINHO DE TERCEIRA 1" X 12" E 1" X 9"</v>
          </cell>
          <cell r="C8857" t="str">
            <v>M2</v>
          </cell>
          <cell r="D8857">
            <v>52.31</v>
          </cell>
          <cell r="E8857">
            <v>35.69</v>
          </cell>
        </row>
        <row r="8858">
          <cell r="A8858" t="str">
            <v>73375</v>
          </cell>
          <cell r="B8858" t="str">
            <v>CORTE, DOBRAGEM, MONTAGEM E COLOCACAO DE FERRAGEM NA FORMA, ACO CA-50(A OU B) DIAM ACIM 12,5MM</v>
          </cell>
          <cell r="C8858" t="str">
            <v>KG</v>
          </cell>
          <cell r="D8858">
            <v>3.11</v>
          </cell>
          <cell r="E8858">
            <v>2.12</v>
          </cell>
        </row>
        <row r="8859">
          <cell r="A8859" t="str">
            <v>73393</v>
          </cell>
          <cell r="B8859" t="str">
            <v>CORTE, DOBRAGEM, MONTAGEM E COLOCACAO DE FERRAGEM NA FORMA, ACO CA-25DIAM 6,3 A 8,0MM</v>
          </cell>
          <cell r="C8859" t="str">
            <v>KG</v>
          </cell>
          <cell r="D8859">
            <v>3.81</v>
          </cell>
          <cell r="E8859">
            <v>2.6</v>
          </cell>
        </row>
        <row r="8860">
          <cell r="A8860" t="str">
            <v>73396</v>
          </cell>
          <cell r="B8860" t="str">
            <v>DEGRAU DE FERRO FUNDIDO NUM 1 DE 3,0 KG</v>
          </cell>
          <cell r="C8860" t="str">
            <v>UN</v>
          </cell>
          <cell r="D8860">
            <v>52.37</v>
          </cell>
          <cell r="E8860">
            <v>35.729999999999997</v>
          </cell>
        </row>
        <row r="8861">
          <cell r="A8861" t="str">
            <v>73397</v>
          </cell>
          <cell r="B8861" t="str">
            <v>EMBOCO CIMENTO AREIA 1:4 ESP=1,5CM INCL CHAPISCO 1:3 E=9MM</v>
          </cell>
          <cell r="C8861" t="str">
            <v>M2</v>
          </cell>
          <cell r="D8861">
            <v>30.12</v>
          </cell>
          <cell r="E8861">
            <v>20.55</v>
          </cell>
        </row>
        <row r="8862">
          <cell r="A8862" t="str">
            <v>73410</v>
          </cell>
          <cell r="B8862" t="str">
            <v>FORMA PLANA P/VIGA, PILAR E PAREDE EM CHAPA RESINADA E= 10 MM</v>
          </cell>
          <cell r="C8862" t="str">
            <v>M2</v>
          </cell>
          <cell r="D8862">
            <v>75.11</v>
          </cell>
          <cell r="E8862">
            <v>51.24</v>
          </cell>
        </row>
        <row r="8863">
          <cell r="A8863" t="str">
            <v>73413</v>
          </cell>
          <cell r="B8863" t="str">
            <v>ESCAVACAO MEC.VALA N ESCOR ATE 1,5M C/RETRO MAT 1A COM REDUTOR (PEDRAS</v>
          </cell>
          <cell r="C8863" t="str">
            <v>M3</v>
          </cell>
          <cell r="D8863">
            <v>19.55</v>
          </cell>
          <cell r="E8863">
            <v>13.34</v>
          </cell>
        </row>
        <row r="8864">
          <cell r="A8864" t="str">
            <v>73415</v>
          </cell>
          <cell r="B8864" t="str">
            <v>PINTURA PVA, TRES DEMAOS</v>
          </cell>
          <cell r="C8864" t="str">
            <v>M2</v>
          </cell>
          <cell r="D8864">
            <v>17.03</v>
          </cell>
          <cell r="E8864">
            <v>11.62</v>
          </cell>
        </row>
        <row r="8865">
          <cell r="A8865" t="str">
            <v>73426</v>
          </cell>
          <cell r="B8865" t="str">
            <v>PERFURACAO MANUAL DIAMETRO 20 CM (5 TF)</v>
          </cell>
          <cell r="C8865" t="str">
            <v>M</v>
          </cell>
          <cell r="D8865">
            <v>71.94</v>
          </cell>
          <cell r="E8865">
            <v>49.08</v>
          </cell>
        </row>
        <row r="8866">
          <cell r="A8866" t="str">
            <v>73430</v>
          </cell>
          <cell r="B8866" t="str">
            <v>ESCAVACAO MEC. VALA N ESCOR MAT 1A C/RETRO ENTRE 1,5 E 3M C/ REDUTOR (PEDRAS/INST PREDIAIS/OUTROS REDUT.PRODUTIV OU CAVAS FUNDACAO ) - EXCL.ESGOTAMENTO.</v>
          </cell>
          <cell r="C8866" t="str">
            <v>M3</v>
          </cell>
          <cell r="D8866">
            <v>23.78</v>
          </cell>
          <cell r="E8866">
            <v>16.22</v>
          </cell>
        </row>
        <row r="8867">
          <cell r="A8867" t="str">
            <v>73431</v>
          </cell>
          <cell r="B8867" t="str">
            <v>PINHO TERCEIRA 2,5X10CM</v>
          </cell>
          <cell r="C8867" t="str">
            <v>M</v>
          </cell>
          <cell r="D8867">
            <v>5.35</v>
          </cell>
          <cell r="E8867">
            <v>3.65</v>
          </cell>
        </row>
        <row r="8868">
          <cell r="A8868" t="str">
            <v>73454</v>
          </cell>
          <cell r="B8868" t="str">
            <v>ALUGUEL CAMINHAO CARROC FIXA TOCO 7,5T MOTOR DIESEL 132CV(CP) C/MOTORISTA</v>
          </cell>
          <cell r="C8868" t="str">
            <v>H</v>
          </cell>
          <cell r="D8868">
            <v>162.1</v>
          </cell>
          <cell r="E8868">
            <v>110.59</v>
          </cell>
        </row>
        <row r="8869">
          <cell r="A8869" t="str">
            <v>73460</v>
          </cell>
          <cell r="B8869" t="str">
            <v>MACARANDUBA APARELHADA 3" X 4.1/2"</v>
          </cell>
          <cell r="C8869" t="str">
            <v>M</v>
          </cell>
          <cell r="D8869">
            <v>45.16</v>
          </cell>
          <cell r="E8869">
            <v>30.81</v>
          </cell>
        </row>
        <row r="8870">
          <cell r="A8870" t="str">
            <v>73475</v>
          </cell>
          <cell r="B8870" t="str">
            <v>TACO DE ALVENARIA (2,5X10X20)CM</v>
          </cell>
          <cell r="C8870" t="str">
            <v>UN</v>
          </cell>
          <cell r="D8870">
            <v>0.82</v>
          </cell>
          <cell r="E8870">
            <v>0.56000000000000005</v>
          </cell>
        </row>
        <row r="8871">
          <cell r="A8871" t="str">
            <v>73488</v>
          </cell>
          <cell r="B8871" t="str">
            <v>MACARANDUBA APARELHADA 3" X 6"</v>
          </cell>
          <cell r="C8871" t="str">
            <v>M</v>
          </cell>
          <cell r="D8871">
            <v>58.97</v>
          </cell>
          <cell r="E8871">
            <v>40.229999999999997</v>
          </cell>
        </row>
        <row r="8872">
          <cell r="A8872" t="str">
            <v>73489</v>
          </cell>
          <cell r="B8872" t="str">
            <v>MACARANDUBA APARELHADA DE 3" X 9"</v>
          </cell>
          <cell r="C8872" t="str">
            <v>M</v>
          </cell>
          <cell r="D8872">
            <v>90.37</v>
          </cell>
          <cell r="E8872">
            <v>61.65</v>
          </cell>
        </row>
        <row r="8873">
          <cell r="A8873" t="str">
            <v>73490</v>
          </cell>
          <cell r="B8873" t="str">
            <v>TUBO CA-1 CONCR ARMADO P/GALERIAS AGUAS PLUV DIAM=0,80M FORNEC MATCOM AREIA CIMENTO 1:4 - FORNECIMENTO E ASSENTAMENTO</v>
          </cell>
          <cell r="C8873" t="str">
            <v>M</v>
          </cell>
          <cell r="D8873">
            <v>319.14999999999998</v>
          </cell>
          <cell r="E8873">
            <v>217.73</v>
          </cell>
        </row>
        <row r="8874">
          <cell r="A8874" t="str">
            <v>73493</v>
          </cell>
          <cell r="B8874" t="str">
            <v>TEODOLITO CONVENCIONAL DE MICROMETRO C/LEITURA NUMERICA (CP) PRECISAODE 6S PARA LEVANTAMENTO DE TERRENOS DIVERSOS</v>
          </cell>
          <cell r="C8874" t="str">
            <v>H</v>
          </cell>
          <cell r="D8874">
            <v>3.64</v>
          </cell>
          <cell r="E8874">
            <v>2.48</v>
          </cell>
        </row>
        <row r="8875">
          <cell r="A8875" t="str">
            <v>73503</v>
          </cell>
          <cell r="B8875" t="str">
            <v>TRANSPORTE DE TUBOS DE PVC DN 1000</v>
          </cell>
          <cell r="C8875" t="str">
            <v>M</v>
          </cell>
          <cell r="D8875">
            <v>9.1300000000000008</v>
          </cell>
          <cell r="E8875">
            <v>6.23</v>
          </cell>
        </row>
        <row r="8876">
          <cell r="A8876" t="str">
            <v>73504</v>
          </cell>
          <cell r="B8876" t="str">
            <v>TRANSPORTE DE TUBOS DE PVC DN 900</v>
          </cell>
          <cell r="C8876" t="str">
            <v>M</v>
          </cell>
          <cell r="D8876">
            <v>7.7</v>
          </cell>
          <cell r="E8876">
            <v>5.25</v>
          </cell>
        </row>
        <row r="8877">
          <cell r="A8877" t="str">
            <v>73505</v>
          </cell>
          <cell r="B8877" t="str">
            <v>TRANSPORTE DE TUBOS DE PVC DN 800</v>
          </cell>
          <cell r="C8877" t="str">
            <v>M</v>
          </cell>
          <cell r="D8877">
            <v>6.38</v>
          </cell>
          <cell r="E8877">
            <v>4.3499999999999996</v>
          </cell>
        </row>
        <row r="8878">
          <cell r="A8878" t="str">
            <v>73506</v>
          </cell>
          <cell r="B8878" t="str">
            <v>TRANSPORTE DE TUBOS DE PVC DN 700</v>
          </cell>
          <cell r="C8878" t="str">
            <v>M</v>
          </cell>
          <cell r="D8878">
            <v>5.17</v>
          </cell>
          <cell r="E8878">
            <v>3.53</v>
          </cell>
        </row>
        <row r="8879">
          <cell r="A8879" t="str">
            <v>73507</v>
          </cell>
          <cell r="B8879" t="str">
            <v>TRANSPORTE DE TUBOS DE PVC DN 600</v>
          </cell>
          <cell r="C8879" t="str">
            <v>M</v>
          </cell>
          <cell r="D8879">
            <v>4.05</v>
          </cell>
          <cell r="E8879">
            <v>2.76</v>
          </cell>
        </row>
        <row r="8880">
          <cell r="A8880" t="str">
            <v>73508</v>
          </cell>
          <cell r="B8880" t="str">
            <v>TRANSPORTE DE TUBOS DE PVC DN 500</v>
          </cell>
          <cell r="C8880" t="str">
            <v>M</v>
          </cell>
          <cell r="D8880">
            <v>3.08</v>
          </cell>
          <cell r="E8880">
            <v>2.1</v>
          </cell>
        </row>
        <row r="8881">
          <cell r="A8881" t="str">
            <v>73509</v>
          </cell>
          <cell r="B8881" t="str">
            <v>TRANSPORTE DE TUBOS DE PVC DN 400</v>
          </cell>
          <cell r="C8881" t="str">
            <v>M</v>
          </cell>
          <cell r="D8881">
            <v>2.2400000000000002</v>
          </cell>
          <cell r="E8881">
            <v>1.53</v>
          </cell>
        </row>
        <row r="8882">
          <cell r="A8882" t="str">
            <v>73510</v>
          </cell>
          <cell r="B8882" t="str">
            <v>TRANSPORTE DE TUBOS DE FERRO DUTIL DN 1200</v>
          </cell>
          <cell r="C8882" t="str">
            <v>M</v>
          </cell>
          <cell r="D8882">
            <v>23.51</v>
          </cell>
          <cell r="E8882">
            <v>16.04</v>
          </cell>
        </row>
        <row r="8883">
          <cell r="A8883" t="str">
            <v>73511</v>
          </cell>
          <cell r="B8883" t="str">
            <v>TRANSPORTE DE TUBOS DE FERRO DUTIL DN 1100</v>
          </cell>
          <cell r="C8883" t="str">
            <v>M</v>
          </cell>
          <cell r="D8883">
            <v>20.32</v>
          </cell>
          <cell r="E8883">
            <v>13.86</v>
          </cell>
        </row>
        <row r="8884">
          <cell r="A8884" t="str">
            <v>73512</v>
          </cell>
          <cell r="B8884" t="str">
            <v>TRANSPORTE DE TUBOS DE FERRO DUTIL DN 1000</v>
          </cell>
          <cell r="C8884" t="str">
            <v>M</v>
          </cell>
          <cell r="D8884">
            <v>17.600000000000001</v>
          </cell>
          <cell r="E8884">
            <v>12.01</v>
          </cell>
        </row>
        <row r="8885">
          <cell r="A8885" t="str">
            <v>73513</v>
          </cell>
          <cell r="B8885" t="str">
            <v>TRANSPORTE DE TUBOS DE FERRO DUTIL DN 900</v>
          </cell>
          <cell r="C8885" t="str">
            <v>M</v>
          </cell>
          <cell r="D8885">
            <v>14.85</v>
          </cell>
          <cell r="E8885">
            <v>10.130000000000001</v>
          </cell>
        </row>
        <row r="8886">
          <cell r="A8886" t="str">
            <v>73514</v>
          </cell>
          <cell r="B8886" t="str">
            <v>TRANSPORTE DE TUBOS DE FERRO DUTIL DN 800</v>
          </cell>
          <cell r="C8886" t="str">
            <v>M</v>
          </cell>
          <cell r="D8886">
            <v>12.33</v>
          </cell>
          <cell r="E8886">
            <v>8.41</v>
          </cell>
        </row>
        <row r="8887">
          <cell r="A8887" t="str">
            <v>73515</v>
          </cell>
          <cell r="B8887" t="str">
            <v>TRANSPORTE DE TUBOS DE FERRO DUTIL DN 700</v>
          </cell>
          <cell r="C8887" t="str">
            <v>M</v>
          </cell>
          <cell r="D8887">
            <v>9.98</v>
          </cell>
          <cell r="E8887">
            <v>6.81</v>
          </cell>
        </row>
        <row r="8888">
          <cell r="A8888" t="str">
            <v>73516</v>
          </cell>
          <cell r="B8888" t="str">
            <v>TRANSPORTE DE TUBOS DE FERRO DUTIL DN 600</v>
          </cell>
          <cell r="C8888" t="str">
            <v>M</v>
          </cell>
          <cell r="D8888">
            <v>7.86</v>
          </cell>
          <cell r="E8888">
            <v>5.36</v>
          </cell>
        </row>
        <row r="8889">
          <cell r="A8889" t="str">
            <v>73517</v>
          </cell>
          <cell r="B8889" t="str">
            <v>TRANSPORTE DE TUBOS DE FERRO DUTIL DN 500</v>
          </cell>
          <cell r="C8889" t="str">
            <v>M</v>
          </cell>
          <cell r="D8889">
            <v>5.95</v>
          </cell>
          <cell r="E8889">
            <v>4.0599999999999996</v>
          </cell>
        </row>
        <row r="8890">
          <cell r="A8890" t="str">
            <v>73518</v>
          </cell>
          <cell r="B8890" t="str">
            <v>TRANSPORTE DE TUBOS DE FERRO DUTIL DN 450</v>
          </cell>
          <cell r="C8890" t="str">
            <v>M</v>
          </cell>
          <cell r="D8890">
            <v>5.16</v>
          </cell>
          <cell r="E8890">
            <v>3.52</v>
          </cell>
        </row>
        <row r="8891">
          <cell r="A8891" t="str">
            <v>73519</v>
          </cell>
          <cell r="B8891" t="str">
            <v>TRANSPORTE DE TUBOS DE FERRO DUTIL DN 400</v>
          </cell>
          <cell r="C8891" t="str">
            <v>M</v>
          </cell>
          <cell r="D8891">
            <v>4.3099999999999996</v>
          </cell>
          <cell r="E8891">
            <v>2.94</v>
          </cell>
        </row>
        <row r="8892">
          <cell r="A8892" t="str">
            <v>73520</v>
          </cell>
          <cell r="B8892" t="str">
            <v>TRANSPORTE DE TUBOS DE FERRO DUTIL DN 350</v>
          </cell>
          <cell r="C8892" t="str">
            <v>M</v>
          </cell>
          <cell r="D8892">
            <v>3.62</v>
          </cell>
          <cell r="E8892">
            <v>2.4700000000000002</v>
          </cell>
        </row>
        <row r="8893">
          <cell r="A8893" t="str">
            <v>73521</v>
          </cell>
          <cell r="B8893" t="str">
            <v>TRANSPORTE DE TUBOS DE FERRO DUTIL DN 300</v>
          </cell>
          <cell r="C8893" t="str">
            <v>M</v>
          </cell>
          <cell r="D8893">
            <v>2.92</v>
          </cell>
          <cell r="E8893">
            <v>1.99</v>
          </cell>
        </row>
        <row r="8894">
          <cell r="A8894" t="str">
            <v>73522</v>
          </cell>
          <cell r="B8894" t="str">
            <v>TRANSPORTE DE TUBOS DE FERRO DUTIL DN 250</v>
          </cell>
          <cell r="C8894" t="str">
            <v>M</v>
          </cell>
          <cell r="D8894">
            <v>2.2999999999999998</v>
          </cell>
          <cell r="E8894">
            <v>1.57</v>
          </cell>
        </row>
        <row r="8895">
          <cell r="A8895" t="str">
            <v>73523</v>
          </cell>
          <cell r="B8895" t="str">
            <v>TRANSPORTE DE TUBOS DE FERRO DUTIL DN 200</v>
          </cell>
          <cell r="C8895" t="str">
            <v>M</v>
          </cell>
          <cell r="D8895">
            <v>1.73</v>
          </cell>
          <cell r="E8895">
            <v>1.18</v>
          </cell>
        </row>
        <row r="8896">
          <cell r="A8896" t="str">
            <v>73524</v>
          </cell>
          <cell r="B8896" t="str">
            <v>TRANSPORTE DE TUBOS DE FERRO DUTIL DN 150</v>
          </cell>
          <cell r="C8896" t="str">
            <v>M</v>
          </cell>
          <cell r="D8896">
            <v>1.35</v>
          </cell>
          <cell r="E8896">
            <v>0.92</v>
          </cell>
        </row>
        <row r="8897">
          <cell r="A8897" t="str">
            <v>73525</v>
          </cell>
          <cell r="B8897" t="str">
            <v>CORTE, DOBRAGEM, MONTAGEM E COLOCACAO DE FERRAGEM NA FORMA, ACO CA-60DIAM 4,2 A 8,0MM</v>
          </cell>
          <cell r="C8897" t="str">
            <v>KG</v>
          </cell>
          <cell r="D8897">
            <v>3.64</v>
          </cell>
          <cell r="E8897">
            <v>2.48</v>
          </cell>
        </row>
        <row r="8898">
          <cell r="A8898" t="str">
            <v>73533</v>
          </cell>
          <cell r="B8898" t="str">
            <v>CONCRETO P/CAMADAS PREPARATORIAS 180KG/M3 CIMENTO SOMENTE MATERIAISINCL 5% PERDAS.</v>
          </cell>
          <cell r="C8898" t="str">
            <v>M3</v>
          </cell>
          <cell r="D8898">
            <v>245.32</v>
          </cell>
          <cell r="E8898">
            <v>167.36</v>
          </cell>
        </row>
        <row r="8899">
          <cell r="A8899" t="str">
            <v>73540</v>
          </cell>
          <cell r="B8899" t="str">
            <v>COLOCACAO CUBA LOUCA/ACO INOX EXCLUSIVE CUBA/COMPLEMENTO - P</v>
          </cell>
          <cell r="C8899" t="str">
            <v>UN</v>
          </cell>
          <cell r="D8899">
            <v>36.01</v>
          </cell>
          <cell r="E8899">
            <v>24.57</v>
          </cell>
        </row>
        <row r="8900">
          <cell r="A8900" t="str">
            <v>73541</v>
          </cell>
          <cell r="B8900" t="str">
            <v>COLOCACAO BANCA MARMORE/GRANITO/ACO INOX EXCLUSIVE BANCA - P</v>
          </cell>
          <cell r="C8900" t="str">
            <v>M</v>
          </cell>
          <cell r="D8900">
            <v>72.88</v>
          </cell>
          <cell r="E8900">
            <v>49.72</v>
          </cell>
        </row>
        <row r="8901">
          <cell r="A8901" t="str">
            <v>73542</v>
          </cell>
          <cell r="B8901" t="str">
            <v>BUCHA/ARRUELA ALUMINIO 3/4" - P</v>
          </cell>
          <cell r="C8901" t="str">
            <v>CJ</v>
          </cell>
          <cell r="D8901">
            <v>1.25</v>
          </cell>
          <cell r="E8901">
            <v>0.85</v>
          </cell>
        </row>
        <row r="8902">
          <cell r="A8902" t="str">
            <v>73543</v>
          </cell>
          <cell r="B8902" t="str">
            <v>BUCHA/ARRUELA ALUMINIO 1/2" - P</v>
          </cell>
          <cell r="C8902" t="str">
            <v>CJ</v>
          </cell>
          <cell r="D8902">
            <v>1.07</v>
          </cell>
          <cell r="E8902">
            <v>0.73</v>
          </cell>
        </row>
        <row r="8903">
          <cell r="A8903" t="str">
            <v>73555</v>
          </cell>
          <cell r="B8903" t="str">
            <v>TACO DE CANELA 2,5X10X10CM</v>
          </cell>
          <cell r="C8903" t="str">
            <v>UN</v>
          </cell>
          <cell r="D8903">
            <v>0.41</v>
          </cell>
          <cell r="E8903">
            <v>0.28000000000000003</v>
          </cell>
        </row>
        <row r="8904">
          <cell r="A8904" t="str">
            <v>73562</v>
          </cell>
          <cell r="B8904" t="str">
            <v>NIVEL WILD-NA-Z</v>
          </cell>
          <cell r="C8904" t="str">
            <v>H</v>
          </cell>
          <cell r="D8904">
            <v>1.19</v>
          </cell>
          <cell r="E8904">
            <v>0.81</v>
          </cell>
        </row>
        <row r="8905">
          <cell r="A8905" t="str">
            <v>73564</v>
          </cell>
          <cell r="B8905" t="str">
            <v>CORTE REMOCAO DO PAVIMENTO APICOAMENTO LAJE FORMAS E CONCRETAGEM BER-COS FCK=25MPA-24H UTILIZANDO GRAUTH</v>
          </cell>
          <cell r="C8905" t="str">
            <v>M</v>
          </cell>
          <cell r="D8905">
            <v>403.99</v>
          </cell>
          <cell r="E8905">
            <v>275.61</v>
          </cell>
        </row>
        <row r="8906">
          <cell r="A8906" t="str">
            <v>73587</v>
          </cell>
          <cell r="B8906" t="str">
            <v>TRANSPORTE DE TUBOS DE PVC DN 350</v>
          </cell>
          <cell r="C8906" t="str">
            <v>M</v>
          </cell>
          <cell r="D8906">
            <v>1.55</v>
          </cell>
          <cell r="E8906">
            <v>1.06</v>
          </cell>
        </row>
        <row r="8907">
          <cell r="A8907" t="str">
            <v>73588</v>
          </cell>
          <cell r="B8907" t="str">
            <v>TRANSPORTE DE TUBOS DE PVC DN 300</v>
          </cell>
          <cell r="C8907" t="str">
            <v>M</v>
          </cell>
          <cell r="D8907">
            <v>1.04</v>
          </cell>
          <cell r="E8907">
            <v>0.71</v>
          </cell>
        </row>
        <row r="8908">
          <cell r="A8908" t="str">
            <v>73589</v>
          </cell>
          <cell r="B8908" t="str">
            <v>TRANSPORTE DE TUBOS DE PVC DN 250</v>
          </cell>
          <cell r="C8908" t="str">
            <v>M</v>
          </cell>
          <cell r="D8908">
            <v>0.73</v>
          </cell>
          <cell r="E8908">
            <v>0.5</v>
          </cell>
        </row>
        <row r="8909">
          <cell r="A8909" t="str">
            <v>73590</v>
          </cell>
          <cell r="B8909" t="str">
            <v>TRANSPORTE DE TUBOS DE PVC DN 200</v>
          </cell>
          <cell r="C8909" t="str">
            <v>M</v>
          </cell>
          <cell r="D8909">
            <v>0.45</v>
          </cell>
          <cell r="E8909">
            <v>0.31</v>
          </cell>
        </row>
        <row r="8910">
          <cell r="A8910" t="str">
            <v>73591</v>
          </cell>
          <cell r="B8910" t="str">
            <v>TRANSPORTE DE TUBOS DE PVC DN 150</v>
          </cell>
          <cell r="C8910" t="str">
            <v>M</v>
          </cell>
          <cell r="D8910">
            <v>0.28000000000000003</v>
          </cell>
          <cell r="E8910">
            <v>0.19</v>
          </cell>
        </row>
        <row r="8911">
          <cell r="A8911" t="str">
            <v>73592</v>
          </cell>
          <cell r="B8911" t="str">
            <v>TRANSPORTE DE TUBOS DE PVC DN 125</v>
          </cell>
          <cell r="C8911" t="str">
            <v>M</v>
          </cell>
          <cell r="D8911">
            <v>0.22</v>
          </cell>
          <cell r="E8911">
            <v>0.15</v>
          </cell>
        </row>
        <row r="8912">
          <cell r="A8912" t="str">
            <v>73593</v>
          </cell>
          <cell r="B8912" t="str">
            <v>TRANSPORTE DE TUBOS DE PVC DN 100</v>
          </cell>
          <cell r="C8912" t="str">
            <v>M</v>
          </cell>
          <cell r="D8912">
            <v>0.32</v>
          </cell>
          <cell r="E8912">
            <v>0.22</v>
          </cell>
        </row>
        <row r="8913">
          <cell r="A8913" t="str">
            <v>73594</v>
          </cell>
          <cell r="B8913" t="str">
            <v>TRANSPORTE DE TUBOS DE PVC DN 75</v>
          </cell>
          <cell r="C8913" t="str">
            <v>M</v>
          </cell>
          <cell r="D8913">
            <v>0.25</v>
          </cell>
          <cell r="E8913">
            <v>0.17</v>
          </cell>
        </row>
        <row r="8914">
          <cell r="A8914" t="str">
            <v>73595</v>
          </cell>
          <cell r="B8914" t="str">
            <v>TRANSPORTE DE TUBOS DE PVC DN 50</v>
          </cell>
          <cell r="C8914" t="str">
            <v>M</v>
          </cell>
          <cell r="D8914">
            <v>0.16</v>
          </cell>
          <cell r="E8914">
            <v>0.11</v>
          </cell>
        </row>
        <row r="8915">
          <cell r="A8915" t="str">
            <v>73596</v>
          </cell>
          <cell r="B8915" t="str">
            <v>TRANSPORTE DE TUBOS DE PVC DN 25</v>
          </cell>
          <cell r="C8915" t="str">
            <v>M</v>
          </cell>
          <cell r="D8915">
            <v>0.04</v>
          </cell>
          <cell r="E8915">
            <v>0.03</v>
          </cell>
        </row>
        <row r="8916">
          <cell r="A8916" t="str">
            <v>73597</v>
          </cell>
          <cell r="B8916" t="str">
            <v>TRANSPORTE DE TUBOS DE FERRO DUTIL DN 100</v>
          </cell>
          <cell r="C8916" t="str">
            <v>M</v>
          </cell>
          <cell r="D8916">
            <v>1.04</v>
          </cell>
          <cell r="E8916">
            <v>0.71</v>
          </cell>
        </row>
        <row r="8917">
          <cell r="A8917" t="str">
            <v>73598</v>
          </cell>
          <cell r="B8917" t="str">
            <v>TRANSPORTE DE TUBOS DE FERRO DUTIL DN 75</v>
          </cell>
          <cell r="C8917" t="str">
            <v>M</v>
          </cell>
          <cell r="D8917">
            <v>0.7</v>
          </cell>
          <cell r="E8917">
            <v>0.48</v>
          </cell>
        </row>
        <row r="8918">
          <cell r="A8918" t="str">
            <v>73714</v>
          </cell>
          <cell r="B8918" t="str">
            <v>CAIXA PARA RALO C OM GRELHA FOFO 135 KG DE ALV TIJOLO MACICO (7X10X20)PAREDES DE UMA VEZ (0.20 M) DE 0.90X1.20X1.50 M (EXTERNA) COM ARGAMASSA 1:4 CIMENTO:AREIA, BASE CONC FCK=10 MPA, EXCLUSIVE ESCAVACAO E REATERRO.</v>
          </cell>
          <cell r="C8918" t="str">
            <v>UN</v>
          </cell>
          <cell r="D8918">
            <v>1734.94</v>
          </cell>
          <cell r="E8918">
            <v>1183.6099999999999</v>
          </cell>
        </row>
        <row r="8919">
          <cell r="A8919" t="str">
            <v>84114</v>
          </cell>
          <cell r="B8919" t="str">
            <v>ALCAPAO DE MADEIRA 63X63CM INCL FERRAGENS</v>
          </cell>
          <cell r="C8919" t="str">
            <v>UN</v>
          </cell>
          <cell r="D8919">
            <v>159.11000000000001</v>
          </cell>
          <cell r="E8919">
            <v>108.55</v>
          </cell>
        </row>
        <row r="8920">
          <cell r="A8920" t="str">
            <v>84135</v>
          </cell>
          <cell r="B8920" t="str">
            <v>FORNECIMENTO E INSTALACAO CAIXA PRE MOLDADA EM CONCRETO PARA AR CONDICIONADO 18000 BTUS</v>
          </cell>
          <cell r="C8920" t="str">
            <v>UN</v>
          </cell>
          <cell r="D8920">
            <v>272.89999999999998</v>
          </cell>
          <cell r="E8920">
            <v>186.18</v>
          </cell>
        </row>
        <row r="8921">
          <cell r="A8921" t="str">
            <v>84158</v>
          </cell>
          <cell r="B8921" t="str">
            <v>BUCHA / ARRUELA ALUMINIO 1"</v>
          </cell>
          <cell r="C8921" t="str">
            <v>CJ</v>
          </cell>
          <cell r="D8921">
            <v>1.67</v>
          </cell>
          <cell r="E8921">
            <v>1.1399999999999999</v>
          </cell>
        </row>
        <row r="8922">
          <cell r="A8922" t="str">
            <v>84159</v>
          </cell>
          <cell r="B8922" t="str">
            <v>BUCHA / ARRUELA ALUMINIO 1 1/4"</v>
          </cell>
          <cell r="C8922" t="str">
            <v>CJ</v>
          </cell>
          <cell r="D8922">
            <v>3.12</v>
          </cell>
          <cell r="E8922">
            <v>2.13</v>
          </cell>
        </row>
        <row r="8923">
          <cell r="A8923" t="str">
            <v>86957</v>
          </cell>
          <cell r="B8923" t="str">
            <v>MÃO FRANCESA EM BARRA DE FERRO CHATO RETANGULAR 2" X 1/4", REFORÇADA,40 X 30 CM</v>
          </cell>
          <cell r="C8923" t="str">
            <v>UN</v>
          </cell>
          <cell r="D8923">
            <v>36.26</v>
          </cell>
          <cell r="E8923">
            <v>24.74</v>
          </cell>
        </row>
        <row r="8924">
          <cell r="A8924" t="str">
            <v>86958</v>
          </cell>
          <cell r="B8924" t="str">
            <v>MÃO FRANCESA EM BARRA DE FERRO CHATO RETANGULAR 2" X 1/4", REFORÇADA,30 X 25 CM</v>
          </cell>
          <cell r="C8924" t="str">
            <v>UN</v>
          </cell>
          <cell r="D8924">
            <v>31.95</v>
          </cell>
          <cell r="E8924">
            <v>21.8</v>
          </cell>
        </row>
        <row r="8925">
          <cell r="A8925" t="str">
            <v>5803</v>
          </cell>
          <cell r="B8925" t="str">
            <v>COMPACTADOR DE SOLOS COM PLACA VIBRATORIA, 46X51CM, 5HP, 156KG, DIESEL, IMPACTO DINAMICO 1700KG - CUSTO HORARIO DE MATERIAIS NA OPERACAO</v>
          </cell>
          <cell r="C8925" t="str">
            <v>H</v>
          </cell>
          <cell r="D8925">
            <v>3</v>
          </cell>
          <cell r="E8925">
            <v>2.0499999999999998</v>
          </cell>
        </row>
        <row r="8926">
          <cell r="A8926" t="str">
            <v>6541</v>
          </cell>
          <cell r="B8926" t="str">
            <v>TRATOR DE ESTEIRAS - D6 - CUSTOS C/ MAT. NA OPERACAO</v>
          </cell>
          <cell r="C8926" t="str">
            <v>H</v>
          </cell>
          <cell r="D8926">
            <v>105.27</v>
          </cell>
          <cell r="E8926">
            <v>71.819999999999993</v>
          </cell>
        </row>
        <row r="8927">
          <cell r="A8927" t="str">
            <v>73346</v>
          </cell>
          <cell r="B8927" t="str">
            <v>CONCRETO ARMADO DOSADO 15 MPA INCL MAT P/ 1 M3 PREPARO CONFCOMP 5845 COLOC CONF COMP 7090 14 M2 DE AREA MOLDADA FORMASE ESCORAMENTO CONF COMPS 5306 E 5708 60 KG DE ACO CA-50 INC</v>
          </cell>
          <cell r="C8927" t="str">
            <v>M3</v>
          </cell>
          <cell r="D8927">
            <v>2532.1</v>
          </cell>
          <cell r="E8927">
            <v>1727.45</v>
          </cell>
        </row>
        <row r="8928">
          <cell r="A8928" t="str">
            <v>73474</v>
          </cell>
          <cell r="B8928" t="str">
            <v>ALUGUEL CAMINHAO CARROC FIXA TOCO 7,5T MOTOR DIESEL 132CV (CI) C/MOTORISTA</v>
          </cell>
          <cell r="C8928" t="str">
            <v>H</v>
          </cell>
          <cell r="D8928">
            <v>75.47</v>
          </cell>
          <cell r="E8928">
            <v>51.49</v>
          </cell>
        </row>
        <row r="8929">
          <cell r="A8929" t="str">
            <v>73477</v>
          </cell>
          <cell r="B8929" t="str">
            <v>MAQUINA DE SOLDA A ARCO 375A DIESEL 33CV (CP) EXCL OPERADOR</v>
          </cell>
          <cell r="C8929" t="str">
            <v>H</v>
          </cell>
          <cell r="D8929">
            <v>68.12</v>
          </cell>
          <cell r="E8929">
            <v>46.47</v>
          </cell>
        </row>
        <row r="8930">
          <cell r="A8930" t="str">
            <v>73554</v>
          </cell>
          <cell r="B8930" t="str">
            <v>MACARANDUBA APARELHADA 3" X 3"</v>
          </cell>
          <cell r="C8930" t="str">
            <v>M</v>
          </cell>
          <cell r="D8930">
            <v>29.46</v>
          </cell>
          <cell r="E8930">
            <v>20.100000000000001</v>
          </cell>
        </row>
        <row r="8931">
          <cell r="A8931" t="str">
            <v>73916/001</v>
          </cell>
          <cell r="B8931" t="str">
            <v>PLACA DE IDENTIFICAÇÃO EM CHAPA GALVANIZADA NUM. 18, 12X18CM</v>
          </cell>
          <cell r="C8931" t="str">
            <v>UN</v>
          </cell>
          <cell r="D8931">
            <v>60.3</v>
          </cell>
          <cell r="E8931">
            <v>41.14</v>
          </cell>
        </row>
        <row r="8932">
          <cell r="A8932" t="str">
            <v>73916/002</v>
          </cell>
          <cell r="B8932" t="str">
            <v>PLACA ESMALTADA PARA IDENTIFICAÇÃO NR DE RUA, DIMENSÕES 45X25CM</v>
          </cell>
          <cell r="C8932" t="str">
            <v>UN</v>
          </cell>
          <cell r="D8932">
            <v>125.47</v>
          </cell>
          <cell r="E8932">
            <v>85.6</v>
          </cell>
        </row>
        <row r="8933">
          <cell r="A8933" t="str">
            <v>73916/003</v>
          </cell>
          <cell r="B8933" t="str">
            <v>PLACA DE IDENTIFICAÇÃO EM CHAPA GALVANIZADA NUM. 18, DIMENSÕES 8X12CM</v>
          </cell>
          <cell r="C8933" t="str">
            <v>UN</v>
          </cell>
          <cell r="D8933">
            <v>30.14</v>
          </cell>
          <cell r="E8933">
            <v>20.56</v>
          </cell>
        </row>
        <row r="8934">
          <cell r="A8934" t="str">
            <v>73672</v>
          </cell>
          <cell r="B8934" t="str">
            <v>DESMATAMENTO E LIMPEZA MECANIZADA DE TERRENO COM ARVORES ATE Ø 15CM, UTILIZANDO TRATOR DE ESTEIRAS</v>
          </cell>
          <cell r="C8934" t="str">
            <v>M2</v>
          </cell>
          <cell r="D8934">
            <v>0.66</v>
          </cell>
          <cell r="E8934">
            <v>0.45</v>
          </cell>
        </row>
        <row r="8935">
          <cell r="A8935" t="str">
            <v>73822/001</v>
          </cell>
          <cell r="B8935" t="str">
            <v>CAPINA E LIMPEZA MANUAL DE TERRENO COM PEQUENOS ARBUSTOS</v>
          </cell>
          <cell r="C8935" t="str">
            <v>M2</v>
          </cell>
          <cell r="D8935">
            <v>4.43</v>
          </cell>
          <cell r="E8935">
            <v>3.02</v>
          </cell>
        </row>
        <row r="8936">
          <cell r="A8936" t="str">
            <v>73822/002</v>
          </cell>
          <cell r="B8936" t="str">
            <v>LIMPEZA MECANIZADA DE TERRENO COM REMOCAO DE CAMADA VEGETAL, UTILIZANDO MOTONIVELADORA</v>
          </cell>
          <cell r="C8936" t="str">
            <v>M2</v>
          </cell>
          <cell r="D8936">
            <v>0.81</v>
          </cell>
          <cell r="E8936">
            <v>0.55000000000000004</v>
          </cell>
        </row>
        <row r="8937">
          <cell r="A8937" t="str">
            <v>73859/001</v>
          </cell>
          <cell r="B8937" t="str">
            <v>DESMATAMENTO E LIMPEZA MECANIZADA DE TERRENO COM REMOCAO DE CAMADA VEGETAL, UTILIZANDO TRATOR DE ESTEIRAS</v>
          </cell>
          <cell r="C8937" t="str">
            <v>M2</v>
          </cell>
          <cell r="D8937">
            <v>0.26</v>
          </cell>
          <cell r="E8937">
            <v>0.18</v>
          </cell>
        </row>
        <row r="8938">
          <cell r="A8938" t="str">
            <v>73859/002</v>
          </cell>
          <cell r="B8938" t="str">
            <v>CAPINA E LIMPEZA MANUAL DE TERRENO</v>
          </cell>
          <cell r="C8938" t="str">
            <v>M2</v>
          </cell>
          <cell r="D8938">
            <v>1.17</v>
          </cell>
          <cell r="E8938">
            <v>0.8</v>
          </cell>
        </row>
        <row r="8939">
          <cell r="A8939" t="str">
            <v>85331</v>
          </cell>
          <cell r="B8939" t="str">
            <v>CORTE DE CAPOEIRA FINA A FOICE</v>
          </cell>
          <cell r="C8939" t="str">
            <v>M2</v>
          </cell>
          <cell r="D8939">
            <v>1.1399999999999999</v>
          </cell>
          <cell r="E8939">
            <v>0.78</v>
          </cell>
        </row>
        <row r="8940">
          <cell r="A8940" t="str">
            <v>85422</v>
          </cell>
          <cell r="B8940" t="str">
            <v>PREPARO MANUAL DE TERRENO S/ RASPAGEM SUPERFICIAL</v>
          </cell>
          <cell r="C8940" t="str">
            <v>M2</v>
          </cell>
          <cell r="D8940">
            <v>5.91</v>
          </cell>
          <cell r="E8940">
            <v>4.03</v>
          </cell>
        </row>
        <row r="8941">
          <cell r="A8941" t="str">
            <v>74220/001</v>
          </cell>
          <cell r="B8941" t="str">
            <v>TAPUME DE CHAPA DE MADEIRA COMPENSADA, E= 6MM, COM PINTURA A CAL E REAPROVEITAMENTO DE 2X</v>
          </cell>
          <cell r="C8941" t="str">
            <v>M2</v>
          </cell>
          <cell r="D8941">
            <v>57.28</v>
          </cell>
          <cell r="E8941">
            <v>39.08</v>
          </cell>
        </row>
        <row r="8942">
          <cell r="A8942" t="str">
            <v>74221/001</v>
          </cell>
          <cell r="B8942" t="str">
            <v>SINALIZACAO DE TRANSITO - NOTURNA</v>
          </cell>
          <cell r="C8942" t="str">
            <v>M</v>
          </cell>
          <cell r="D8942">
            <v>2.5499999999999998</v>
          </cell>
          <cell r="E8942">
            <v>1.74</v>
          </cell>
        </row>
        <row r="8943">
          <cell r="A8943" t="str">
            <v>74219/001</v>
          </cell>
          <cell r="B8943" t="str">
            <v>PASSADICOS COM TABUAS DE MADEIRA PARA PEDESTRES</v>
          </cell>
          <cell r="C8943" t="str">
            <v>M2</v>
          </cell>
          <cell r="D8943">
            <v>68.75</v>
          </cell>
          <cell r="E8943">
            <v>46.9</v>
          </cell>
        </row>
        <row r="8944">
          <cell r="A8944" t="str">
            <v>74219/002</v>
          </cell>
          <cell r="B8944" t="str">
            <v>PASSADICOS COM TABUAS DE MADEIRA PARA VEICULOS</v>
          </cell>
          <cell r="C8944" t="str">
            <v>M2</v>
          </cell>
          <cell r="D8944">
            <v>56.18</v>
          </cell>
          <cell r="E8944">
            <v>38.33</v>
          </cell>
        </row>
        <row r="8945">
          <cell r="A8945" t="str">
            <v>84126</v>
          </cell>
          <cell r="B8945" t="str">
            <v>CHAPA DE ACO CARBONO 3/8 (COLOC/ USO/ RETIR) P/ PASS VEICULO SOBRE VALA MEDIDA P/ AREA CHAPA EM CADA APLICACAO</v>
          </cell>
          <cell r="C8945" t="str">
            <v>M2</v>
          </cell>
          <cell r="D8945">
            <v>30.93</v>
          </cell>
          <cell r="E8945">
            <v>21.1</v>
          </cell>
        </row>
        <row r="8946">
          <cell r="A8946" t="str">
            <v>73875/001</v>
          </cell>
          <cell r="B8946" t="str">
            <v>LOCACAO DE ANDAIME METALICO TUBULAR TIPO TORRE</v>
          </cell>
          <cell r="C8946" t="str">
            <v>M/MES</v>
          </cell>
          <cell r="D8946">
            <v>24.98</v>
          </cell>
          <cell r="E8946">
            <v>17.04</v>
          </cell>
        </row>
        <row r="8947">
          <cell r="A8947" t="str">
            <v>72213</v>
          </cell>
          <cell r="B8947" t="str">
            <v>LIMPEZA MANUAL GERAL COM REMOCAO DE COBERTURA VEGETAL</v>
          </cell>
          <cell r="C8947" t="str">
            <v>M2</v>
          </cell>
          <cell r="D8947">
            <v>3.69</v>
          </cell>
          <cell r="E8947">
            <v>2.52</v>
          </cell>
        </row>
        <row r="8948">
          <cell r="A8948" t="str">
            <v>72214</v>
          </cell>
          <cell r="B8948" t="str">
            <v>DEMOLICAO DE ALVENARIA ESTRUTURAL DE BLOCOS VAZADOS DE CONCRETO</v>
          </cell>
          <cell r="C8948" t="str">
            <v>M3</v>
          </cell>
          <cell r="D8948">
            <v>59.13</v>
          </cell>
          <cell r="E8948">
            <v>40.340000000000003</v>
          </cell>
        </row>
        <row r="8949">
          <cell r="A8949" t="str">
            <v>72215</v>
          </cell>
          <cell r="B8949" t="str">
            <v>DEMOLICAO DE ALVENARIA DE ELEMENTOS CERAMICOS VAZADOS</v>
          </cell>
          <cell r="C8949" t="str">
            <v>M3</v>
          </cell>
          <cell r="D8949">
            <v>36.950000000000003</v>
          </cell>
          <cell r="E8949">
            <v>25.21</v>
          </cell>
        </row>
        <row r="8950">
          <cell r="A8950" t="str">
            <v>72216</v>
          </cell>
          <cell r="B8950" t="str">
            <v>DEMOLICAO DE VERGAS, CINTAS E PILARETES DE CONCRETO</v>
          </cell>
          <cell r="C8950" t="str">
            <v>M3</v>
          </cell>
          <cell r="D8950">
            <v>192.2</v>
          </cell>
          <cell r="E8950">
            <v>131.12</v>
          </cell>
        </row>
        <row r="8951">
          <cell r="A8951" t="str">
            <v>72217</v>
          </cell>
          <cell r="B8951" t="str">
            <v>DEMOLICAO DE PLACAS DIVISORIAS DE GRANILITE</v>
          </cell>
          <cell r="C8951" t="str">
            <v>M2</v>
          </cell>
          <cell r="D8951">
            <v>7.39</v>
          </cell>
          <cell r="E8951">
            <v>5.04</v>
          </cell>
        </row>
        <row r="8952">
          <cell r="A8952" t="str">
            <v>72218</v>
          </cell>
          <cell r="B8952" t="str">
            <v>DEMOLICAO DE DIVISORIAS EM CHAPAS OU TABUAS, INCLUSIVE DEMOLICAO DE ENTARUGAMENTO</v>
          </cell>
          <cell r="C8952" t="str">
            <v>M2</v>
          </cell>
          <cell r="D8952">
            <v>5.91</v>
          </cell>
          <cell r="E8952">
            <v>4.03</v>
          </cell>
        </row>
        <row r="8953">
          <cell r="A8953" t="str">
            <v>72219</v>
          </cell>
          <cell r="B8953" t="str">
            <v>DEMOLICAO DE ALVENARIA DE BLOCOS DE PEDRA NATURAL</v>
          </cell>
          <cell r="C8953" t="str">
            <v>M3</v>
          </cell>
          <cell r="D8953">
            <v>96.1</v>
          </cell>
          <cell r="E8953">
            <v>65.56</v>
          </cell>
        </row>
        <row r="8954">
          <cell r="A8954" t="str">
            <v>72220</v>
          </cell>
          <cell r="B8954" t="str">
            <v>RETIRADA DE ALVENARIA DE TIJOLOS DE VIDRO</v>
          </cell>
          <cell r="C8954" t="str">
            <v>M2</v>
          </cell>
          <cell r="D8954">
            <v>14.78</v>
          </cell>
          <cell r="E8954">
            <v>10.08</v>
          </cell>
        </row>
        <row r="8955">
          <cell r="A8955" t="str">
            <v>72221</v>
          </cell>
          <cell r="B8955" t="str">
            <v>RETIRADA DE PLACAS DIVISORIAS DE GRANILITE</v>
          </cell>
          <cell r="C8955" t="str">
            <v>M2</v>
          </cell>
          <cell r="D8955">
            <v>14.78</v>
          </cell>
          <cell r="E8955">
            <v>10.08</v>
          </cell>
        </row>
        <row r="8956">
          <cell r="A8956" t="str">
            <v>72222</v>
          </cell>
          <cell r="B8956" t="str">
            <v>RETIRADAS DE DIVISORIAS EM CHAPAS OU TABUAS, SEM RETIRADA DO ENTARUGAMENTO</v>
          </cell>
          <cell r="C8956" t="str">
            <v>M2</v>
          </cell>
          <cell r="D8956">
            <v>7.86</v>
          </cell>
          <cell r="E8956">
            <v>5.36</v>
          </cell>
        </row>
        <row r="8957">
          <cell r="A8957" t="str">
            <v>72223</v>
          </cell>
          <cell r="B8957" t="str">
            <v>RETIRADAS DE DIVISORIAS EM CHAPAS OU TABUAS, COM RETIRADA DO ENTARUGAMENTO</v>
          </cell>
          <cell r="C8957" t="str">
            <v>M2</v>
          </cell>
          <cell r="D8957">
            <v>15.73</v>
          </cell>
          <cell r="E8957">
            <v>10.73</v>
          </cell>
        </row>
        <row r="8958">
          <cell r="A8958" t="str">
            <v>72224</v>
          </cell>
          <cell r="B8958" t="str">
            <v>DEMOLICAO DE TELHAS CERAMICAS OU DE VIDRO</v>
          </cell>
          <cell r="C8958" t="str">
            <v>M2</v>
          </cell>
          <cell r="D8958">
            <v>8.8699999999999992</v>
          </cell>
          <cell r="E8958">
            <v>6.05</v>
          </cell>
        </row>
        <row r="8959">
          <cell r="A8959" t="str">
            <v>72225</v>
          </cell>
          <cell r="B8959" t="str">
            <v>DEMOLICAO DE TELHAS ONDULADAS</v>
          </cell>
          <cell r="C8959" t="str">
            <v>M2</v>
          </cell>
          <cell r="D8959">
            <v>3.69</v>
          </cell>
          <cell r="E8959">
            <v>2.52</v>
          </cell>
        </row>
        <row r="8960">
          <cell r="A8960" t="str">
            <v>72226</v>
          </cell>
          <cell r="B8960" t="str">
            <v>RETIRADA DE ESTRUTURA DE MADEIRA PONTALETEADA PARA TELHAS CERAMICAS OUDE VIDRO</v>
          </cell>
          <cell r="C8960" t="str">
            <v>M2</v>
          </cell>
          <cell r="D8960">
            <v>10.33</v>
          </cell>
          <cell r="E8960">
            <v>7.05</v>
          </cell>
        </row>
        <row r="8961">
          <cell r="A8961" t="str">
            <v>72227</v>
          </cell>
          <cell r="B8961" t="str">
            <v>RETIRADA DE ESTRUTURA DE MADEIRA PONTALETEADA PARA TELHAS ONDULADAS</v>
          </cell>
          <cell r="C8961" t="str">
            <v>M2</v>
          </cell>
          <cell r="D8961">
            <v>6.89</v>
          </cell>
          <cell r="E8961">
            <v>4.7</v>
          </cell>
        </row>
        <row r="8962">
          <cell r="A8962" t="str">
            <v>72228</v>
          </cell>
          <cell r="B8962" t="str">
            <v>RETIRADA DE ESTRUTURA DE MADEIRA COM TESOURAS PARA TELHAS CERAMICAS OUDE VIDRO</v>
          </cell>
          <cell r="C8962" t="str">
            <v>M2</v>
          </cell>
          <cell r="D8962">
            <v>17.22</v>
          </cell>
          <cell r="E8962">
            <v>11.75</v>
          </cell>
        </row>
        <row r="8963">
          <cell r="A8963" t="str">
            <v>72229</v>
          </cell>
          <cell r="B8963" t="str">
            <v>RETIRADA DE ESTRUTURA DE MADEIRA COM TESOURAS PARA TELHAS ONDULADAS</v>
          </cell>
          <cell r="C8963" t="str">
            <v>M2</v>
          </cell>
          <cell r="D8963">
            <v>13.78</v>
          </cell>
          <cell r="E8963">
            <v>9.4</v>
          </cell>
        </row>
        <row r="8964">
          <cell r="A8964" t="str">
            <v>72230</v>
          </cell>
          <cell r="B8964" t="str">
            <v>RETIRADA DE TELHAS DE CERAMICAS OU DE VIDRO</v>
          </cell>
          <cell r="C8964" t="str">
            <v>M2</v>
          </cell>
          <cell r="D8964">
            <v>7.39</v>
          </cell>
          <cell r="E8964">
            <v>5.04</v>
          </cell>
        </row>
        <row r="8965">
          <cell r="A8965" t="str">
            <v>72231</v>
          </cell>
          <cell r="B8965" t="str">
            <v>RETIRADA DE TELHAS ONDULADAS</v>
          </cell>
          <cell r="C8965" t="str">
            <v>M2</v>
          </cell>
          <cell r="D8965">
            <v>5.17</v>
          </cell>
          <cell r="E8965">
            <v>3.53</v>
          </cell>
        </row>
        <row r="8966">
          <cell r="A8966" t="str">
            <v>72232</v>
          </cell>
          <cell r="B8966" t="str">
            <v>RETIRADA DE CUMEEIRAS CERAMICAS</v>
          </cell>
          <cell r="C8966" t="str">
            <v>M</v>
          </cell>
          <cell r="D8966">
            <v>4.43</v>
          </cell>
          <cell r="E8966">
            <v>3.02</v>
          </cell>
        </row>
        <row r="8967">
          <cell r="A8967" t="str">
            <v>72233</v>
          </cell>
          <cell r="B8967" t="str">
            <v>RETIRADA DE CUMEEIRAS EM ALUMINIO</v>
          </cell>
          <cell r="C8967" t="str">
            <v>M</v>
          </cell>
          <cell r="D8967">
            <v>2.95</v>
          </cell>
          <cell r="E8967">
            <v>2.0099999999999998</v>
          </cell>
        </row>
        <row r="8968">
          <cell r="A8968" t="str">
            <v>72235</v>
          </cell>
          <cell r="B8968" t="str">
            <v>DEMOLICAO DE ENTARUGAMENTO DE FORRO</v>
          </cell>
          <cell r="C8968" t="str">
            <v>M2</v>
          </cell>
          <cell r="D8968">
            <v>5.91</v>
          </cell>
          <cell r="E8968">
            <v>4.03</v>
          </cell>
        </row>
        <row r="8969">
          <cell r="A8969" t="str">
            <v>72236</v>
          </cell>
          <cell r="B8969" t="str">
            <v>RETIRADA DE FORRO DE MADEIRA EM TABUAS</v>
          </cell>
          <cell r="C8969" t="str">
            <v>M2</v>
          </cell>
          <cell r="D8969">
            <v>11.32</v>
          </cell>
          <cell r="E8969">
            <v>7.72</v>
          </cell>
        </row>
        <row r="8970">
          <cell r="A8970" t="str">
            <v>72237</v>
          </cell>
          <cell r="B8970" t="str">
            <v>RETIRADA DE ENTARUGAMENTO DE FORRO</v>
          </cell>
          <cell r="C8970" t="str">
            <v>M2</v>
          </cell>
          <cell r="D8970">
            <v>13.78</v>
          </cell>
          <cell r="E8970">
            <v>9.4</v>
          </cell>
        </row>
        <row r="8971">
          <cell r="A8971" t="str">
            <v>72238</v>
          </cell>
          <cell r="B8971" t="str">
            <v>RETIRADA DE FORRO EM REGUAS DE PVC, INCLUSIVE RETIRADA DE PERFIS</v>
          </cell>
          <cell r="C8971" t="str">
            <v>M2</v>
          </cell>
          <cell r="D8971">
            <v>6.89</v>
          </cell>
          <cell r="E8971">
            <v>4.7</v>
          </cell>
        </row>
        <row r="8972">
          <cell r="A8972" t="str">
            <v>72239</v>
          </cell>
          <cell r="B8972" t="str">
            <v>RETIRADA DE TACOS DE MADEIRA</v>
          </cell>
          <cell r="C8972" t="str">
            <v>M2</v>
          </cell>
          <cell r="D8972">
            <v>5.19</v>
          </cell>
          <cell r="E8972">
            <v>3.54</v>
          </cell>
        </row>
        <row r="8973">
          <cell r="A8973" t="str">
            <v>72240</v>
          </cell>
          <cell r="B8973" t="str">
            <v>RETIRADA DE ASSOALHO DE MADEIRA, EXCLUSIVE RETIRADA DE VIGAMENTO</v>
          </cell>
          <cell r="C8973" t="str">
            <v>M2</v>
          </cell>
          <cell r="D8973">
            <v>24.61</v>
          </cell>
          <cell r="E8973">
            <v>16.79</v>
          </cell>
        </row>
        <row r="8974">
          <cell r="A8974" t="str">
            <v>72241</v>
          </cell>
          <cell r="B8974" t="str">
            <v>RETIRADA DE ASSOALHO DE MADEIRA, INCLUSIVE RETIRADA DE VIGAMENTO</v>
          </cell>
          <cell r="C8974" t="str">
            <v>M2</v>
          </cell>
          <cell r="D8974">
            <v>29.54</v>
          </cell>
          <cell r="E8974">
            <v>20.149999999999999</v>
          </cell>
        </row>
        <row r="8975">
          <cell r="A8975" t="str">
            <v>72242</v>
          </cell>
          <cell r="B8975" t="str">
            <v>RETIRADA DE RODAPES DE MADEIRA, INCLUSIVE RETIRADA DE CORDAO</v>
          </cell>
          <cell r="C8975" t="str">
            <v>M2</v>
          </cell>
          <cell r="D8975">
            <v>5.28</v>
          </cell>
          <cell r="E8975">
            <v>3.6</v>
          </cell>
        </row>
        <row r="8976">
          <cell r="A8976" t="str">
            <v>73616</v>
          </cell>
          <cell r="B8976" t="str">
            <v>DEMOLICAO DE CONCRETO SIMPLES</v>
          </cell>
          <cell r="C8976" t="str">
            <v>M3</v>
          </cell>
          <cell r="D8976">
            <v>218.05</v>
          </cell>
          <cell r="E8976">
            <v>148.76</v>
          </cell>
        </row>
        <row r="8977">
          <cell r="A8977" t="str">
            <v>73801/001</v>
          </cell>
          <cell r="B8977" t="str">
            <v>DEMOLICAO DE PISO DE ALTA RESISTENCIA</v>
          </cell>
          <cell r="C8977" t="str">
            <v>M2</v>
          </cell>
          <cell r="D8977">
            <v>22.16</v>
          </cell>
          <cell r="E8977">
            <v>15.12</v>
          </cell>
        </row>
        <row r="8978">
          <cell r="A8978" t="str">
            <v>73801/002</v>
          </cell>
          <cell r="B8978" t="str">
            <v>DEMOLICAO DE CAMADA DE ASSENTAMENTO/CONTRAPISO COM USO DE PONTEIRO, ESPESSURA ATE 4CM</v>
          </cell>
          <cell r="C8978" t="str">
            <v>M2</v>
          </cell>
          <cell r="D8978">
            <v>22.16</v>
          </cell>
          <cell r="E8978">
            <v>15.12</v>
          </cell>
        </row>
        <row r="8979">
          <cell r="A8979" t="str">
            <v>73802/001</v>
          </cell>
          <cell r="B8979" t="str">
            <v>DEMOLICAO DE REVESTIMENTO DE ARGAMASSA DE CAL E AREIA</v>
          </cell>
          <cell r="C8979" t="str">
            <v>M2</v>
          </cell>
          <cell r="D8979">
            <v>7.39</v>
          </cell>
          <cell r="E8979">
            <v>5.04</v>
          </cell>
        </row>
        <row r="8980">
          <cell r="A8980" t="str">
            <v>73874/001</v>
          </cell>
          <cell r="B8980" t="str">
            <v>REMOCAO DE PINTURAS COM JATEAMENTO DE AREIA, EM SUPERFICIES METALICAS</v>
          </cell>
          <cell r="C8980" t="str">
            <v>M2</v>
          </cell>
          <cell r="D8980">
            <v>23.34</v>
          </cell>
          <cell r="E8980">
            <v>15.92</v>
          </cell>
        </row>
        <row r="8981">
          <cell r="A8981" t="str">
            <v>73895/001</v>
          </cell>
          <cell r="B8981" t="str">
            <v>DEMOLICAO DE PISO DE MARMORE E ARGAMASSA DE ASSENTAMENTO</v>
          </cell>
          <cell r="C8981" t="str">
            <v>M2</v>
          </cell>
          <cell r="D8981">
            <v>8.9700000000000006</v>
          </cell>
          <cell r="E8981">
            <v>6.12</v>
          </cell>
        </row>
        <row r="8982">
          <cell r="A8982" t="str">
            <v>73896/001</v>
          </cell>
          <cell r="B8982" t="str">
            <v>RETIRADA CUIDADOSA DE AZULEJOS/LADRILHOS E ARGAMASSA DE ASSENTAMENTO</v>
          </cell>
          <cell r="C8982" t="str">
            <v>M2</v>
          </cell>
          <cell r="D8982">
            <v>49.94</v>
          </cell>
          <cell r="E8982">
            <v>34.07</v>
          </cell>
        </row>
        <row r="8983">
          <cell r="A8983" t="str">
            <v>73899/001</v>
          </cell>
          <cell r="B8983" t="str">
            <v>DEMOLICAO DE ALVENARIA DE TIJOLOS MACICOS S/REAPROVEITAMENTO</v>
          </cell>
          <cell r="C8983" t="str">
            <v>M3</v>
          </cell>
          <cell r="D8983">
            <v>67.09</v>
          </cell>
          <cell r="E8983">
            <v>45.77</v>
          </cell>
        </row>
        <row r="8984">
          <cell r="A8984" t="str">
            <v>73899/002</v>
          </cell>
          <cell r="B8984" t="str">
            <v>DEMOLICAO DE ALVENARIA DE TIJOLOS FURADOS S/REAPROVEITAMENTO</v>
          </cell>
          <cell r="C8984" t="str">
            <v>M3</v>
          </cell>
          <cell r="D8984">
            <v>83.86</v>
          </cell>
          <cell r="E8984">
            <v>57.21</v>
          </cell>
        </row>
        <row r="8985">
          <cell r="A8985" t="str">
            <v>84152</v>
          </cell>
          <cell r="B8985" t="str">
            <v>DEMOLICAO MANUAL CONCRETO ARMADO (PILAR / VIGA / LAJE) - INCL EMPILHACAO LATERAL NO CANTEIRO</v>
          </cell>
          <cell r="C8985" t="str">
            <v>M3</v>
          </cell>
          <cell r="D8985">
            <v>285.14</v>
          </cell>
          <cell r="E8985">
            <v>194.53</v>
          </cell>
        </row>
        <row r="8986">
          <cell r="A8986" t="str">
            <v>85332</v>
          </cell>
          <cell r="B8986" t="str">
            <v>RETIRADA DE APARELHOS DE ILUMINACAO C/ REAPROVEITAMENTO DE LAMPADAS</v>
          </cell>
          <cell r="C8986" t="str">
            <v>UN</v>
          </cell>
          <cell r="D8986">
            <v>4.97</v>
          </cell>
          <cell r="E8986">
            <v>3.39</v>
          </cell>
        </row>
        <row r="8987">
          <cell r="A8987" t="str">
            <v>85333</v>
          </cell>
          <cell r="B8987" t="str">
            <v>RETIRADA DE APARELHOS SANITARIOS</v>
          </cell>
          <cell r="C8987" t="str">
            <v>UN</v>
          </cell>
          <cell r="D8987">
            <v>17.329999999999998</v>
          </cell>
          <cell r="E8987">
            <v>11.82</v>
          </cell>
        </row>
        <row r="8988">
          <cell r="A8988" t="str">
            <v>85334</v>
          </cell>
          <cell r="B8988" t="str">
            <v>RETIRADA DE ESQUADRIAS METALICAS</v>
          </cell>
          <cell r="C8988" t="str">
            <v>M2</v>
          </cell>
          <cell r="D8988">
            <v>14.78</v>
          </cell>
          <cell r="E8988">
            <v>10.08</v>
          </cell>
        </row>
        <row r="8989">
          <cell r="A8989" t="str">
            <v>85335</v>
          </cell>
          <cell r="B8989" t="str">
            <v>RETIRADA DE MEIO FIO C/ EMPILHAMENTO E S/ REMOCAO</v>
          </cell>
          <cell r="C8989" t="str">
            <v>M</v>
          </cell>
          <cell r="D8989">
            <v>7.27</v>
          </cell>
          <cell r="E8989">
            <v>4.96</v>
          </cell>
        </row>
        <row r="8990">
          <cell r="A8990" t="str">
            <v>85336</v>
          </cell>
          <cell r="B8990" t="str">
            <v>RETIRADA DE TUBULACAO DE FERRO GALVANIZADO S/ ESCAVACAO OU RASGO EM ALVENARIA</v>
          </cell>
          <cell r="C8990" t="str">
            <v>M</v>
          </cell>
          <cell r="D8990">
            <v>4.97</v>
          </cell>
          <cell r="E8990">
            <v>3.39</v>
          </cell>
        </row>
        <row r="8991">
          <cell r="A8991" t="str">
            <v>85362</v>
          </cell>
          <cell r="B8991" t="str">
            <v>DEMOLICAO DE DIVISORIAS EM PLACAS DE MARMORITE OU DE CONCRETO</v>
          </cell>
          <cell r="C8991" t="str">
            <v>M2</v>
          </cell>
          <cell r="D8991">
            <v>11.81</v>
          </cell>
          <cell r="E8991">
            <v>8.06</v>
          </cell>
        </row>
        <row r="8992">
          <cell r="A8992" t="str">
            <v>85364</v>
          </cell>
          <cell r="B8992" t="str">
            <v>DEMOLICAO MANUAL DE ESTRUTURA DE CONCRETO ARMADO</v>
          </cell>
          <cell r="C8992" t="str">
            <v>M3</v>
          </cell>
          <cell r="D8992">
            <v>218.05</v>
          </cell>
          <cell r="E8992">
            <v>148.76</v>
          </cell>
        </row>
        <row r="8993">
          <cell r="A8993" t="str">
            <v>85365</v>
          </cell>
          <cell r="B8993" t="str">
            <v>DEMOLICAO MANUAL DE PAVIMENTACAO EM MACADAME BETUMINOSO</v>
          </cell>
          <cell r="C8993" t="str">
            <v>M3</v>
          </cell>
          <cell r="D8993">
            <v>54.69</v>
          </cell>
          <cell r="E8993">
            <v>37.31</v>
          </cell>
        </row>
        <row r="8994">
          <cell r="A8994" t="str">
            <v>85366</v>
          </cell>
          <cell r="B8994" t="str">
            <v>DEMOLICAO MANUAL DE PAVIMENTACAO EM CONCRETO ASFALTICO, ESPESSURA 5CM</v>
          </cell>
          <cell r="C8994" t="str">
            <v>M2</v>
          </cell>
          <cell r="D8994">
            <v>19.22</v>
          </cell>
          <cell r="E8994">
            <v>13.11</v>
          </cell>
        </row>
        <row r="8995">
          <cell r="A8995" t="str">
            <v>85367</v>
          </cell>
          <cell r="B8995" t="str">
            <v>DEMOLICAO DE PISO EM LADRILHO COM ARGAMASSA</v>
          </cell>
          <cell r="C8995" t="str">
            <v>M2</v>
          </cell>
          <cell r="D8995">
            <v>14.32</v>
          </cell>
          <cell r="E8995">
            <v>9.77</v>
          </cell>
        </row>
        <row r="8996">
          <cell r="A8996" t="str">
            <v>85369</v>
          </cell>
          <cell r="B8996" t="str">
            <v>REMOCAO DE FORRO DE MADEIRA (LAMBRI) C/ REAPROVEITAMENTO</v>
          </cell>
          <cell r="C8996" t="str">
            <v>M2</v>
          </cell>
          <cell r="D8996">
            <v>33.54</v>
          </cell>
          <cell r="E8996">
            <v>22.88</v>
          </cell>
        </row>
        <row r="8997">
          <cell r="A8997" t="str">
            <v>85370</v>
          </cell>
          <cell r="B8997" t="str">
            <v>DEMOLICAO MANUAL DE LAJE PREMOLDADA COM TRANSPORTE E CARGA EM CAMINHAOBASCULANTE</v>
          </cell>
          <cell r="C8997" t="str">
            <v>M3</v>
          </cell>
          <cell r="D8997">
            <v>226.94</v>
          </cell>
          <cell r="E8997">
            <v>154.82</v>
          </cell>
        </row>
        <row r="8998">
          <cell r="A8998" t="str">
            <v>85371</v>
          </cell>
          <cell r="B8998" t="str">
            <v>REMOCAO DE PISO EM CARPETE</v>
          </cell>
          <cell r="C8998" t="str">
            <v>M2</v>
          </cell>
          <cell r="D8998">
            <v>2.76</v>
          </cell>
          <cell r="E8998">
            <v>1.88</v>
          </cell>
        </row>
        <row r="8999">
          <cell r="A8999" t="str">
            <v>85372</v>
          </cell>
          <cell r="B8999" t="str">
            <v>DEMOLICAO DE FORRO DE GESSO</v>
          </cell>
          <cell r="C8999" t="str">
            <v>M2</v>
          </cell>
          <cell r="D8999">
            <v>2.21</v>
          </cell>
          <cell r="E8999">
            <v>1.51</v>
          </cell>
        </row>
        <row r="9000">
          <cell r="A9000" t="str">
            <v>85373</v>
          </cell>
          <cell r="B9000" t="str">
            <v>DEMOLICAO DE CAIBROS E RIPAS</v>
          </cell>
          <cell r="C9000" t="str">
            <v>M2</v>
          </cell>
          <cell r="D9000">
            <v>5.2</v>
          </cell>
          <cell r="E9000">
            <v>3.55</v>
          </cell>
        </row>
        <row r="9001">
          <cell r="A9001" t="str">
            <v>85374</v>
          </cell>
          <cell r="B9001" t="str">
            <v>REMOCAO DE DISPOSITIVOS PARA FUNCIONAMENTO DE APARELHOS SANITARIOS</v>
          </cell>
          <cell r="C9001" t="str">
            <v>UN</v>
          </cell>
          <cell r="D9001">
            <v>9.85</v>
          </cell>
          <cell r="E9001">
            <v>6.72</v>
          </cell>
        </row>
        <row r="9002">
          <cell r="A9002" t="str">
            <v>85375</v>
          </cell>
          <cell r="B9002" t="str">
            <v>REMOCAO DE BLOKRET COM EMPILHAMENTO</v>
          </cell>
          <cell r="C9002" t="str">
            <v>M2</v>
          </cell>
          <cell r="D9002">
            <v>11.74</v>
          </cell>
          <cell r="E9002">
            <v>8.01</v>
          </cell>
        </row>
        <row r="9003">
          <cell r="A9003" t="str">
            <v>85376</v>
          </cell>
          <cell r="B9003" t="str">
            <v>DEMOLICAO DE PISO VINILICO</v>
          </cell>
          <cell r="C9003" t="str">
            <v>M2</v>
          </cell>
          <cell r="D9003">
            <v>5.03</v>
          </cell>
          <cell r="E9003">
            <v>3.43</v>
          </cell>
        </row>
        <row r="9004">
          <cell r="A9004" t="str">
            <v>85377</v>
          </cell>
          <cell r="B9004" t="str">
            <v>DESMONTAGEM E REMOCAO DE DIVISORIAS DE MARMORE OU GRANITO</v>
          </cell>
          <cell r="C9004" t="str">
            <v>M2</v>
          </cell>
          <cell r="D9004">
            <v>37.76</v>
          </cell>
          <cell r="E9004">
            <v>25.76</v>
          </cell>
        </row>
        <row r="9005">
          <cell r="A9005" t="str">
            <v>85378</v>
          </cell>
          <cell r="B9005" t="str">
            <v>DESMONTAGEM E REMOCAO DE PAINEIS DE DIVISORIAS DE MADEIRA</v>
          </cell>
          <cell r="C9005" t="str">
            <v>M2</v>
          </cell>
          <cell r="D9005">
            <v>35.840000000000003</v>
          </cell>
          <cell r="E9005">
            <v>24.45</v>
          </cell>
        </row>
        <row r="9006">
          <cell r="A9006" t="str">
            <v>85379</v>
          </cell>
          <cell r="B9006" t="str">
            <v>DEMOLICAO DE CERCA DE ARAME FARPADO E MOUROES DE CONCRETO S/ REMOCAO</v>
          </cell>
          <cell r="C9006" t="str">
            <v>M</v>
          </cell>
          <cell r="D9006">
            <v>2.21</v>
          </cell>
          <cell r="E9006">
            <v>1.51</v>
          </cell>
        </row>
        <row r="9007">
          <cell r="A9007" t="str">
            <v>85381</v>
          </cell>
          <cell r="B9007" t="str">
            <v>RETIRADA DE COBERTURA COM TELHA ARDOSIA, INCLUINDO ESTRUTURA DE MADEIRA</v>
          </cell>
          <cell r="C9007" t="str">
            <v>M2</v>
          </cell>
          <cell r="D9007">
            <v>59.35</v>
          </cell>
          <cell r="E9007">
            <v>40.49</v>
          </cell>
        </row>
        <row r="9008">
          <cell r="A9008" t="str">
            <v>85382</v>
          </cell>
          <cell r="B9008" t="str">
            <v>REMOCAO DE PROTECAO MECANICA DE IMPERMEABILIZACAO</v>
          </cell>
          <cell r="C9008" t="str">
            <v>M2</v>
          </cell>
          <cell r="D9008">
            <v>18.47</v>
          </cell>
          <cell r="E9008">
            <v>12.6</v>
          </cell>
        </row>
        <row r="9009">
          <cell r="A9009" t="str">
            <v>85383</v>
          </cell>
          <cell r="B9009" t="str">
            <v>REMOCAO DE CALHAS E CONDUTORES DE AGUAS PLUVIAIS</v>
          </cell>
          <cell r="C9009" t="str">
            <v>M</v>
          </cell>
          <cell r="D9009">
            <v>2.95</v>
          </cell>
          <cell r="E9009">
            <v>2.0099999999999998</v>
          </cell>
        </row>
        <row r="9010">
          <cell r="A9010" t="str">
            <v>85384</v>
          </cell>
          <cell r="B9010" t="str">
            <v>REMOCAO MANUAL DE PASSEIO EM PEDRA PORTUGUESA</v>
          </cell>
          <cell r="C9010" t="str">
            <v>M2</v>
          </cell>
          <cell r="D9010">
            <v>8.1199999999999992</v>
          </cell>
          <cell r="E9010">
            <v>5.54</v>
          </cell>
        </row>
        <row r="9011">
          <cell r="A9011" t="str">
            <v>85386</v>
          </cell>
          <cell r="B9011" t="str">
            <v>REMOCAO MANUAL DE PAVIMENTACAO DE LAJOES DE GRANITO EM PASSEIOS</v>
          </cell>
          <cell r="C9011" t="str">
            <v>M2</v>
          </cell>
          <cell r="D9011">
            <v>17.739999999999998</v>
          </cell>
          <cell r="E9011">
            <v>12.1</v>
          </cell>
        </row>
        <row r="9012">
          <cell r="A9012" t="str">
            <v>85387</v>
          </cell>
          <cell r="B9012" t="str">
            <v>REMOCAO MANUAL DE ENTULHO</v>
          </cell>
          <cell r="C9012" t="str">
            <v>M3</v>
          </cell>
          <cell r="D9012">
            <v>53.22</v>
          </cell>
          <cell r="E9012">
            <v>36.31</v>
          </cell>
        </row>
        <row r="9013">
          <cell r="A9013" t="str">
            <v>85389</v>
          </cell>
          <cell r="B9013" t="str">
            <v>REMOCAO TUBULACAO FF C/ DN 400 A 600MM EXCLUINDO ESCAVACAO/REATERRO</v>
          </cell>
          <cell r="C9013" t="str">
            <v>M</v>
          </cell>
          <cell r="D9013">
            <v>74.55</v>
          </cell>
          <cell r="E9013">
            <v>50.86</v>
          </cell>
        </row>
        <row r="9014">
          <cell r="A9014" t="str">
            <v>85390</v>
          </cell>
          <cell r="B9014" t="str">
            <v>REMOCAO TUBULACAO FF C/ DN 50 A 300MM EXCLUINDO ESCAVACAO/REATERRO</v>
          </cell>
          <cell r="C9014" t="str">
            <v>M</v>
          </cell>
          <cell r="D9014">
            <v>37.1</v>
          </cell>
          <cell r="E9014">
            <v>25.31</v>
          </cell>
        </row>
        <row r="9015">
          <cell r="A9015" t="str">
            <v>85392</v>
          </cell>
          <cell r="B9015" t="str">
            <v>REMOCAO TUBULACAO FF C/ DN 700 A 1200MM EXCLUINDO ESCAVACAO/REATERRO</v>
          </cell>
          <cell r="C9015" t="str">
            <v>M</v>
          </cell>
          <cell r="D9015">
            <v>182.05</v>
          </cell>
          <cell r="E9015">
            <v>124.2</v>
          </cell>
        </row>
        <row r="9016">
          <cell r="A9016" t="str">
            <v>85397</v>
          </cell>
          <cell r="B9016" t="str">
            <v>RETIRADA DE AZULEJO COLADO</v>
          </cell>
          <cell r="C9016" t="str">
            <v>M2</v>
          </cell>
          <cell r="D9016">
            <v>20.13</v>
          </cell>
          <cell r="E9016">
            <v>13.73</v>
          </cell>
        </row>
        <row r="9017">
          <cell r="A9017" t="str">
            <v>85406</v>
          </cell>
          <cell r="B9017" t="str">
            <v>REMOCAO DE AZULEJO E SUBSTRATO DE ADERENCIA EM ARGAMASSA</v>
          </cell>
          <cell r="C9017" t="str">
            <v>M2</v>
          </cell>
          <cell r="D9017">
            <v>41.92</v>
          </cell>
          <cell r="E9017">
            <v>28.6</v>
          </cell>
        </row>
        <row r="9018">
          <cell r="A9018" t="str">
            <v>85407</v>
          </cell>
          <cell r="B9018" t="str">
            <v>REMOCAO DE FIACAO ELETRICA</v>
          </cell>
          <cell r="C9018" t="str">
            <v>M</v>
          </cell>
          <cell r="D9018">
            <v>9.6999999999999993</v>
          </cell>
          <cell r="E9018">
            <v>6.62</v>
          </cell>
        </row>
        <row r="9019">
          <cell r="A9019" t="str">
            <v>85408</v>
          </cell>
          <cell r="B9019" t="str">
            <v>REMOCAO DE PEITORIL EM MARMORE OU GRANITO</v>
          </cell>
          <cell r="C9019" t="str">
            <v>M2</v>
          </cell>
          <cell r="D9019">
            <v>30.18</v>
          </cell>
          <cell r="E9019">
            <v>20.59</v>
          </cell>
        </row>
        <row r="9020">
          <cell r="A9020" t="str">
            <v>85409</v>
          </cell>
          <cell r="B9020" t="str">
            <v>REMOCAO DE PISO EM PLACAS DE BORRACHA COLADA</v>
          </cell>
          <cell r="C9020" t="str">
            <v>M2</v>
          </cell>
          <cell r="D9020">
            <v>6.16</v>
          </cell>
          <cell r="E9020">
            <v>4.2</v>
          </cell>
        </row>
        <row r="9021">
          <cell r="A9021" t="str">
            <v>85410</v>
          </cell>
          <cell r="B9021" t="str">
            <v>REMOCAO DE RALO SECO OU SIFONADO</v>
          </cell>
          <cell r="C9021" t="str">
            <v>UN</v>
          </cell>
          <cell r="D9021">
            <v>14.39</v>
          </cell>
          <cell r="E9021">
            <v>9.82</v>
          </cell>
        </row>
        <row r="9022">
          <cell r="A9022" t="str">
            <v>85411</v>
          </cell>
          <cell r="B9022" t="str">
            <v>REMOCAO DE RODAPE CERAMICO</v>
          </cell>
          <cell r="C9022" t="str">
            <v>M</v>
          </cell>
          <cell r="D9022">
            <v>3.15</v>
          </cell>
          <cell r="E9022">
            <v>2.15</v>
          </cell>
        </row>
        <row r="9023">
          <cell r="A9023" t="str">
            <v>85412</v>
          </cell>
          <cell r="B9023" t="str">
            <v>REMOCAO DE RODAPE DE MARMORE OU GRANITO</v>
          </cell>
          <cell r="C9023" t="str">
            <v>M</v>
          </cell>
          <cell r="D9023">
            <v>4.51</v>
          </cell>
          <cell r="E9023">
            <v>3.08</v>
          </cell>
        </row>
        <row r="9024">
          <cell r="A9024" t="str">
            <v>85413</v>
          </cell>
          <cell r="B9024" t="str">
            <v>REMOCAO DE RODAPE VINILICO OU DE BORRACHA COLADA</v>
          </cell>
          <cell r="C9024" t="str">
            <v>M</v>
          </cell>
          <cell r="D9024">
            <v>2.46</v>
          </cell>
          <cell r="E9024">
            <v>1.68</v>
          </cell>
        </row>
        <row r="9025">
          <cell r="A9025" t="str">
            <v>85414</v>
          </cell>
          <cell r="B9025" t="str">
            <v>REMOCAO DE RUFO OU CALHA METALICA</v>
          </cell>
          <cell r="C9025" t="str">
            <v>M</v>
          </cell>
          <cell r="D9025">
            <v>6.52</v>
          </cell>
          <cell r="E9025">
            <v>4.45</v>
          </cell>
        </row>
        <row r="9026">
          <cell r="A9026" t="str">
            <v>85415</v>
          </cell>
          <cell r="B9026" t="str">
            <v>REMOCAO DE DISPOSITIVOS PARA FUNCIONAMENTO DE PIA DE COZINHA</v>
          </cell>
          <cell r="C9026" t="str">
            <v>UN</v>
          </cell>
          <cell r="D9026">
            <v>9</v>
          </cell>
          <cell r="E9026">
            <v>6.14</v>
          </cell>
        </row>
        <row r="9027">
          <cell r="A9027" t="str">
            <v>85416</v>
          </cell>
          <cell r="B9027" t="str">
            <v>REMOCAO DE TOMADAS OU INTERRUPTORES ELETRICOS</v>
          </cell>
          <cell r="C9027" t="str">
            <v>UN</v>
          </cell>
          <cell r="D9027">
            <v>12.96</v>
          </cell>
          <cell r="E9027">
            <v>8.84</v>
          </cell>
        </row>
        <row r="9028">
          <cell r="A9028" t="str">
            <v>85417</v>
          </cell>
          <cell r="B9028" t="str">
            <v>RETIRADA DE TUBULACAO HIDROSSANITARIA APARENTE COM CONEXOES, Ø 1/2" A2"</v>
          </cell>
          <cell r="C9028" t="str">
            <v>M</v>
          </cell>
          <cell r="D9028">
            <v>3.61</v>
          </cell>
          <cell r="E9028">
            <v>2.46</v>
          </cell>
        </row>
        <row r="9029">
          <cell r="A9029" t="str">
            <v>85418</v>
          </cell>
          <cell r="B9029" t="str">
            <v>RETIRADA DE TUBULACAO HIDROSSANITARIA EMBUTIDA COM CONEXOES Ø 1/2" A 2</v>
          </cell>
          <cell r="C9029" t="str">
            <v>M</v>
          </cell>
          <cell r="D9029">
            <v>7.2</v>
          </cell>
          <cell r="E9029">
            <v>4.91</v>
          </cell>
        </row>
        <row r="9030">
          <cell r="A9030" t="str">
            <v>85419</v>
          </cell>
          <cell r="B9030" t="str">
            <v>RETIRADA DE TUBULACAO HIDROSSANITARIA APARENTE COM CONEXOES, Ø 2 1/2"A 4"</v>
          </cell>
          <cell r="C9030" t="str">
            <v>M</v>
          </cell>
          <cell r="D9030">
            <v>4.49</v>
          </cell>
          <cell r="E9030">
            <v>3.06</v>
          </cell>
        </row>
        <row r="9031">
          <cell r="A9031" t="str">
            <v>85420</v>
          </cell>
          <cell r="B9031" t="str">
            <v>RETIRADA DE TUBULACAO HIDROSSANITARIA EMBUTIDA COM CONEXOES, Ø 2 1/2"A 4"</v>
          </cell>
          <cell r="C9031" t="str">
            <v>M</v>
          </cell>
          <cell r="D9031">
            <v>10.8</v>
          </cell>
          <cell r="E9031">
            <v>7.37</v>
          </cell>
        </row>
        <row r="9032">
          <cell r="A9032" t="str">
            <v>85421</v>
          </cell>
          <cell r="B9032" t="str">
            <v>REMOCAO DE VIDRO COMUM</v>
          </cell>
          <cell r="C9032" t="str">
            <v>M2</v>
          </cell>
          <cell r="D9032">
            <v>11.86</v>
          </cell>
          <cell r="E9032">
            <v>8.09</v>
          </cell>
        </row>
        <row r="9033">
          <cell r="A9033" t="str">
            <v>89263</v>
          </cell>
          <cell r="B9033" t="str">
            <v>DEMOLICAO DE ESTRUTURA METALICA SEM REMOCAO</v>
          </cell>
          <cell r="C9033" t="str">
            <v>M2</v>
          </cell>
          <cell r="D9033">
            <v>32.39</v>
          </cell>
          <cell r="E9033">
            <v>22.1</v>
          </cell>
        </row>
        <row r="9034">
          <cell r="A9034" t="str">
            <v>73960/001</v>
          </cell>
          <cell r="B9034" t="str">
            <v>INSTAL/LIGACAO PROVISORIA ELETRICA BAIXA TENSAO P/CANT OBRAOBRA,M3-CHAVE 100A CARGA 3KWH,20CV EXCL FORN MEDIDOR</v>
          </cell>
          <cell r="C9034" t="str">
            <v>UN</v>
          </cell>
          <cell r="D9034">
            <v>1682.96</v>
          </cell>
          <cell r="E9034">
            <v>1148.1500000000001</v>
          </cell>
        </row>
        <row r="9035">
          <cell r="A9035" t="str">
            <v>73683</v>
          </cell>
          <cell r="B9035" t="str">
            <v>INSTALAÇÃO DE GAMBIARRA PARA SINALIZAÇÃO, PADRÃO 20 M, INCLUINDO LÂMPADA, BOCAL E BALDE A CADA 2 M</v>
          </cell>
          <cell r="C9035" t="str">
            <v>UN</v>
          </cell>
          <cell r="D9035">
            <v>48.61</v>
          </cell>
          <cell r="E9035">
            <v>33.159999999999997</v>
          </cell>
        </row>
        <row r="9036">
          <cell r="A9036" t="str">
            <v>85423</v>
          </cell>
          <cell r="B9036" t="str">
            <v>ISOLAMENTO DE OBRA COM TELA PLASTICA COM MALHA DE 5MM</v>
          </cell>
          <cell r="C9036" t="str">
            <v>M2</v>
          </cell>
          <cell r="D9036">
            <v>8.41</v>
          </cell>
          <cell r="E9036">
            <v>5.74</v>
          </cell>
        </row>
        <row r="9037">
          <cell r="A9037" t="str">
            <v>85424</v>
          </cell>
          <cell r="B9037" t="str">
            <v>ISOLAMENTO DE OBRA COM TELA PLASTICA COM MALHA DE 5MM E ESTRUTURA DE MADEIRA PONTALETEADA</v>
          </cell>
          <cell r="C9037" t="str">
            <v>M2</v>
          </cell>
          <cell r="D9037">
            <v>22.69</v>
          </cell>
          <cell r="E9037">
            <v>15.48</v>
          </cell>
        </row>
        <row r="9038">
          <cell r="A9038" t="str">
            <v>72742</v>
          </cell>
          <cell r="B9038" t="str">
            <v>ENSAIO DE RECEBIMENTO E ACEITACAO DE CIMENTO PORTLAND</v>
          </cell>
          <cell r="C9038" t="str">
            <v>UN</v>
          </cell>
          <cell r="D9038">
            <v>785.21</v>
          </cell>
          <cell r="E9038">
            <v>535.69000000000005</v>
          </cell>
        </row>
        <row r="9039">
          <cell r="A9039" t="str">
            <v>72743</v>
          </cell>
          <cell r="B9039" t="str">
            <v>ENSAIO DE RECEBIMENTO E ACEITACAO DE AGREGADO GRAUDO</v>
          </cell>
          <cell r="C9039" t="str">
            <v>UN</v>
          </cell>
          <cell r="D9039">
            <v>392.6</v>
          </cell>
          <cell r="E9039">
            <v>267.83999999999997</v>
          </cell>
        </row>
        <row r="9040">
          <cell r="A9040" t="str">
            <v>73900/001</v>
          </cell>
          <cell r="B9040" t="str">
            <v>ENSAIOS DE IMPRIMACAO - ASFALTO DILUIDO</v>
          </cell>
          <cell r="C9040" t="str">
            <v>M2</v>
          </cell>
          <cell r="D9040">
            <v>7.0000000000000007E-2</v>
          </cell>
          <cell r="E9040">
            <v>0.05</v>
          </cell>
        </row>
        <row r="9041">
          <cell r="A9041" t="str">
            <v>73900/002</v>
          </cell>
          <cell r="B9041" t="str">
            <v>ENSAIOS DE TRATAMENTO SUPERFICIAL SIMPLES - COM CAP</v>
          </cell>
          <cell r="C9041" t="str">
            <v>M2</v>
          </cell>
          <cell r="D9041">
            <v>0.19</v>
          </cell>
          <cell r="E9041">
            <v>0.13</v>
          </cell>
        </row>
        <row r="9042">
          <cell r="A9042" t="str">
            <v>73900/003</v>
          </cell>
          <cell r="B9042" t="str">
            <v>ENSAIOS DE TRATAMENTO SUPERFICIAL SIMPLES - COM EMULSAO ASFALTICA</v>
          </cell>
          <cell r="C9042" t="str">
            <v>M2</v>
          </cell>
          <cell r="D9042">
            <v>0.21</v>
          </cell>
          <cell r="E9042">
            <v>0.14000000000000001</v>
          </cell>
        </row>
        <row r="9043">
          <cell r="A9043" t="str">
            <v>73900/004</v>
          </cell>
          <cell r="B9043" t="str">
            <v>ENSAIOS DE TRATAMENTO SUPERFICIAL DUPLO - COM CAP</v>
          </cell>
          <cell r="C9043" t="str">
            <v>M2</v>
          </cell>
          <cell r="D9043">
            <v>0.25</v>
          </cell>
          <cell r="E9043">
            <v>0.17</v>
          </cell>
        </row>
        <row r="9044">
          <cell r="A9044" t="str">
            <v>73900/005</v>
          </cell>
          <cell r="B9044" t="str">
            <v>ENSAIOS DE TRATAMENTO SUPERFICIAL DUPLO - COM EMULSAO ASFALTICA</v>
          </cell>
          <cell r="C9044" t="str">
            <v>M2</v>
          </cell>
          <cell r="D9044">
            <v>0.35</v>
          </cell>
          <cell r="E9044">
            <v>0.24</v>
          </cell>
        </row>
        <row r="9045">
          <cell r="A9045" t="str">
            <v>73900/006</v>
          </cell>
          <cell r="B9045" t="str">
            <v>ENSAIOS DE TRATAMENTO SUPERFICIAL TRIPLO - COM CAP</v>
          </cell>
          <cell r="C9045" t="str">
            <v>M2</v>
          </cell>
          <cell r="D9045">
            <v>0.35</v>
          </cell>
          <cell r="E9045">
            <v>0.24</v>
          </cell>
        </row>
        <row r="9046">
          <cell r="A9046" t="str">
            <v>73900/007</v>
          </cell>
          <cell r="B9046" t="str">
            <v>ENSAIOS DE TRATAMENTO SUPERFICIAL TRIPLO - COM EMULSAO ASFALTICA</v>
          </cell>
          <cell r="C9046" t="str">
            <v>M2</v>
          </cell>
          <cell r="D9046">
            <v>0.38</v>
          </cell>
          <cell r="E9046">
            <v>0.26</v>
          </cell>
        </row>
        <row r="9047">
          <cell r="A9047" t="str">
            <v>73900/008</v>
          </cell>
          <cell r="B9047" t="str">
            <v>ENSAIOS DE MACADAME BETUMINOSO POR PENETRACAO - COM CAP</v>
          </cell>
          <cell r="C9047" t="str">
            <v>M3</v>
          </cell>
          <cell r="D9047">
            <v>1.74</v>
          </cell>
          <cell r="E9047">
            <v>1.19</v>
          </cell>
        </row>
        <row r="9048">
          <cell r="A9048" t="str">
            <v>73900/009</v>
          </cell>
          <cell r="B9048" t="str">
            <v>ENSAIOS DE MACADAME BETUMINOSO POR PENETRACAO - COM EMULSAO ASFALTICA</v>
          </cell>
          <cell r="C9048" t="str">
            <v>M3</v>
          </cell>
          <cell r="D9048">
            <v>1.73</v>
          </cell>
          <cell r="E9048">
            <v>1.18</v>
          </cell>
        </row>
        <row r="9049">
          <cell r="A9049" t="str">
            <v>73900/010</v>
          </cell>
          <cell r="B9049" t="str">
            <v>ENSAIOS DE PRE MISTURADO A FRIO</v>
          </cell>
          <cell r="C9049" t="str">
            <v>M3</v>
          </cell>
          <cell r="D9049">
            <v>1.35</v>
          </cell>
          <cell r="E9049">
            <v>0.92</v>
          </cell>
        </row>
        <row r="9050">
          <cell r="A9050" t="str">
            <v>73900/011</v>
          </cell>
          <cell r="B9050" t="str">
            <v>ENSAIOS DE AREIA ASFALTO A QUENTE</v>
          </cell>
          <cell r="C9050" t="str">
            <v>T</v>
          </cell>
          <cell r="D9050">
            <v>44.3</v>
          </cell>
          <cell r="E9050">
            <v>30.22</v>
          </cell>
        </row>
        <row r="9051">
          <cell r="A9051" t="str">
            <v>73900/012</v>
          </cell>
          <cell r="B9051" t="str">
            <v>ENSAIOS DE CONCRETO ASFALTICO</v>
          </cell>
          <cell r="C9051" t="str">
            <v>T</v>
          </cell>
          <cell r="D9051">
            <v>61.87</v>
          </cell>
          <cell r="E9051">
            <v>42.21</v>
          </cell>
        </row>
        <row r="9052">
          <cell r="A9052" t="str">
            <v>74020/001</v>
          </cell>
          <cell r="B9052" t="str">
            <v>ENSAIO DE PAVIMENTO DE CONCRETO</v>
          </cell>
          <cell r="C9052" t="str">
            <v>M3</v>
          </cell>
          <cell r="D9052">
            <v>31.27</v>
          </cell>
          <cell r="E9052">
            <v>21.33</v>
          </cell>
        </row>
        <row r="9053">
          <cell r="A9053" t="str">
            <v>74020/002</v>
          </cell>
          <cell r="B9053" t="str">
            <v>ENSAIOS DE PAVIMENTO DE CONCRETO COMPACTADO COM ROLO</v>
          </cell>
          <cell r="C9053" t="str">
            <v>M3</v>
          </cell>
          <cell r="D9053">
            <v>26.99</v>
          </cell>
          <cell r="E9053">
            <v>18.41</v>
          </cell>
        </row>
        <row r="9054">
          <cell r="A9054" t="str">
            <v>74021/001</v>
          </cell>
          <cell r="B9054" t="str">
            <v>ENSAIOS DE TERRAPLENAGEM - CORPO DO ATERRO</v>
          </cell>
          <cell r="C9054" t="str">
            <v>M3</v>
          </cell>
          <cell r="D9054">
            <v>0.73</v>
          </cell>
          <cell r="E9054">
            <v>0.5</v>
          </cell>
        </row>
        <row r="9055">
          <cell r="A9055" t="str">
            <v>74021/002</v>
          </cell>
          <cell r="B9055" t="str">
            <v>ENSAIO DE TERRAPLENAGEM - CAMADA FINAL DO ATERRO</v>
          </cell>
          <cell r="C9055" t="str">
            <v>M3</v>
          </cell>
          <cell r="D9055">
            <v>2.35</v>
          </cell>
          <cell r="E9055">
            <v>1.6</v>
          </cell>
        </row>
        <row r="9056">
          <cell r="A9056" t="str">
            <v>74021/003</v>
          </cell>
          <cell r="B9056" t="str">
            <v>ENSAIOS DE REGULARIZACAO DO SUBLEITO</v>
          </cell>
          <cell r="C9056" t="str">
            <v>M2</v>
          </cell>
          <cell r="D9056">
            <v>1.1000000000000001</v>
          </cell>
          <cell r="E9056">
            <v>0.75</v>
          </cell>
        </row>
        <row r="9057">
          <cell r="A9057" t="str">
            <v>74021/004</v>
          </cell>
          <cell r="B9057" t="str">
            <v>ENSAIOS DE REFORCO DO SUBLEITO</v>
          </cell>
          <cell r="C9057" t="str">
            <v>M3</v>
          </cell>
          <cell r="D9057">
            <v>1.96</v>
          </cell>
          <cell r="E9057">
            <v>1.34</v>
          </cell>
        </row>
        <row r="9058">
          <cell r="A9058" t="str">
            <v>74021/005</v>
          </cell>
          <cell r="B9058" t="str">
            <v>ENSAIOS DE SUB BASE DE SOLO MELHORADO COM CIMENTO</v>
          </cell>
          <cell r="C9058" t="str">
            <v>M3</v>
          </cell>
          <cell r="D9058">
            <v>1.96</v>
          </cell>
          <cell r="E9058">
            <v>1.34</v>
          </cell>
        </row>
        <row r="9059">
          <cell r="A9059" t="str">
            <v>74021/006</v>
          </cell>
          <cell r="B9059" t="str">
            <v>ENSAIOS DE BASE ESTABILIZADA GRANULOMETRICAMENTE</v>
          </cell>
          <cell r="C9059" t="str">
            <v>M3</v>
          </cell>
          <cell r="D9059">
            <v>2.11</v>
          </cell>
          <cell r="E9059">
            <v>1.44</v>
          </cell>
        </row>
        <row r="9060">
          <cell r="A9060" t="str">
            <v>74021/007</v>
          </cell>
          <cell r="B9060" t="str">
            <v>ENSAIO DE BASE DE SOLO MELHORADO COM CIMENTO</v>
          </cell>
          <cell r="C9060" t="str">
            <v>M3</v>
          </cell>
          <cell r="D9060">
            <v>1.96</v>
          </cell>
          <cell r="E9060">
            <v>1.34</v>
          </cell>
        </row>
        <row r="9061">
          <cell r="A9061" t="str">
            <v>74021/008</v>
          </cell>
          <cell r="B9061" t="str">
            <v>ENSAIOS DE BASE DE SOLO CIMENTO</v>
          </cell>
          <cell r="C9061" t="str">
            <v>M3</v>
          </cell>
          <cell r="D9061">
            <v>2.14</v>
          </cell>
          <cell r="E9061">
            <v>1.46</v>
          </cell>
        </row>
        <row r="9062">
          <cell r="A9062" t="str">
            <v>74022/001</v>
          </cell>
          <cell r="B9062" t="str">
            <v>ENSAIO DE PENETRACAO - MATERIAL BETUMINOSO</v>
          </cell>
          <cell r="C9062" t="str">
            <v>UN</v>
          </cell>
          <cell r="D9062">
            <v>166.85</v>
          </cell>
          <cell r="E9062">
            <v>113.83</v>
          </cell>
        </row>
        <row r="9063">
          <cell r="A9063" t="str">
            <v>74022/002</v>
          </cell>
          <cell r="B9063" t="str">
            <v>ENSAIO DE VISCOSIDADE SAYBOLT - FUROL - MATERIAL BETUMINOSO</v>
          </cell>
          <cell r="C9063" t="str">
            <v>UN</v>
          </cell>
          <cell r="D9063">
            <v>215.93</v>
          </cell>
          <cell r="E9063">
            <v>147.31</v>
          </cell>
        </row>
        <row r="9064">
          <cell r="A9064" t="str">
            <v>74022/003</v>
          </cell>
          <cell r="B9064" t="str">
            <v>ENSAIO DE DETERMINACAO DA PENEIRACAO - EMULSAO ASFALTICA</v>
          </cell>
          <cell r="C9064" t="str">
            <v>UN</v>
          </cell>
          <cell r="D9064">
            <v>196.3</v>
          </cell>
          <cell r="E9064">
            <v>133.91999999999999</v>
          </cell>
        </row>
        <row r="9065">
          <cell r="A9065" t="str">
            <v>74022/004</v>
          </cell>
          <cell r="B9065" t="str">
            <v>ENSAIO DE DETERMINACAO DA SEDIMENTACAO - EMULSAO ASFALTICA</v>
          </cell>
          <cell r="C9065" t="str">
            <v>UN</v>
          </cell>
          <cell r="D9065">
            <v>215.93</v>
          </cell>
          <cell r="E9065">
            <v>147.31</v>
          </cell>
        </row>
        <row r="9066">
          <cell r="A9066" t="str">
            <v>74022/005</v>
          </cell>
          <cell r="B9066" t="str">
            <v>ENSAIO DE DETERMINACAO DO TEOR DE BETUME - CIMENTO ASFALTICO DE PETROLEO</v>
          </cell>
          <cell r="C9066" t="str">
            <v>UN</v>
          </cell>
          <cell r="D9066">
            <v>171.76</v>
          </cell>
          <cell r="E9066">
            <v>117.18</v>
          </cell>
        </row>
        <row r="9067">
          <cell r="A9067" t="str">
            <v>74022/006</v>
          </cell>
          <cell r="B9067" t="str">
            <v>ENSAIO DE GRANULOMETRIA POR PENEIRAMENTO - SOLOS</v>
          </cell>
          <cell r="C9067" t="str">
            <v>UN</v>
          </cell>
          <cell r="D9067">
            <v>157.03</v>
          </cell>
          <cell r="E9067">
            <v>107.13</v>
          </cell>
        </row>
        <row r="9068">
          <cell r="A9068" t="str">
            <v>74022/007</v>
          </cell>
          <cell r="B9068" t="str">
            <v>ENSAIO DE GRANULOMETRIA POR PENEIRAMENTO E SEDIMENTACAO - SOLOS</v>
          </cell>
          <cell r="C9068" t="str">
            <v>UN</v>
          </cell>
          <cell r="D9068">
            <v>186.48</v>
          </cell>
          <cell r="E9068">
            <v>127.22</v>
          </cell>
        </row>
        <row r="9069">
          <cell r="A9069" t="str">
            <v>74022/008</v>
          </cell>
          <cell r="B9069" t="str">
            <v>ENSAIO DE LIMITE DE LIQUIDEZ - SOLOS</v>
          </cell>
          <cell r="C9069" t="str">
            <v>UN</v>
          </cell>
          <cell r="D9069">
            <v>98.15</v>
          </cell>
          <cell r="E9069">
            <v>66.959999999999994</v>
          </cell>
        </row>
        <row r="9070">
          <cell r="A9070" t="str">
            <v>74022/009</v>
          </cell>
          <cell r="B9070" t="str">
            <v>ENSAIO DE LIMITE DE PLASTICIDADE - SOLOS</v>
          </cell>
          <cell r="C9070" t="str">
            <v>UN</v>
          </cell>
          <cell r="D9070">
            <v>88.33</v>
          </cell>
          <cell r="E9070">
            <v>60.26</v>
          </cell>
        </row>
        <row r="9071">
          <cell r="A9071" t="str">
            <v>74022/010</v>
          </cell>
          <cell r="B9071" t="str">
            <v>ENSAIO DE COMPACTACAO - AMOSTRAS NAO TRABALHADAS - ENERGIA NORMAL - SOLOS</v>
          </cell>
          <cell r="C9071" t="str">
            <v>UN</v>
          </cell>
          <cell r="D9071">
            <v>186.48</v>
          </cell>
          <cell r="E9071">
            <v>127.22</v>
          </cell>
        </row>
        <row r="9072">
          <cell r="A9072" t="str">
            <v>74022/011</v>
          </cell>
          <cell r="B9072" t="str">
            <v>ENSAIO DE COMPACTACAO - AMOSTRAS NAO TRABALHADAS - ENERGIA INTERMEDIARIA - SOLOS</v>
          </cell>
          <cell r="C9072" t="str">
            <v>UN</v>
          </cell>
          <cell r="D9072">
            <v>284.63</v>
          </cell>
          <cell r="E9072">
            <v>194.18</v>
          </cell>
        </row>
        <row r="9073">
          <cell r="A9073" t="str">
            <v>74022/012</v>
          </cell>
          <cell r="B9073" t="str">
            <v>ENSAIO DE COMPACTACAO - AMOSTRAS NAO TRABALHADAS - ENERGIA MODIFICADA- SOLOS</v>
          </cell>
          <cell r="C9073" t="str">
            <v>UN</v>
          </cell>
          <cell r="D9073">
            <v>372.97</v>
          </cell>
          <cell r="E9073">
            <v>254.45</v>
          </cell>
        </row>
        <row r="9074">
          <cell r="A9074" t="str">
            <v>74022/013</v>
          </cell>
          <cell r="B9074" t="str">
            <v>ENSAIO DE COMPACTACAO - AMOSTRAS TRABALHADAS - SOLOS</v>
          </cell>
          <cell r="C9074" t="str">
            <v>UN</v>
          </cell>
          <cell r="D9074">
            <v>196.3</v>
          </cell>
          <cell r="E9074">
            <v>133.91999999999999</v>
          </cell>
        </row>
        <row r="9075">
          <cell r="A9075" t="str">
            <v>74022/014</v>
          </cell>
          <cell r="B9075" t="str">
            <v>ENSAIO DE MASSA ESPECIFICA - IN SITU - METODO FRASCO DE AREIA - SOLOS</v>
          </cell>
          <cell r="C9075" t="str">
            <v>UN</v>
          </cell>
          <cell r="D9075">
            <v>68.7</v>
          </cell>
          <cell r="E9075">
            <v>46.87</v>
          </cell>
        </row>
        <row r="9076">
          <cell r="A9076" t="str">
            <v>74022/015</v>
          </cell>
          <cell r="B9076" t="str">
            <v>ENSAIO DE MASSA ESPECIFICA - IN SITU - METODO BALAO DE BORRACHA - SOLOS</v>
          </cell>
          <cell r="C9076" t="str">
            <v>UN</v>
          </cell>
          <cell r="D9076">
            <v>78.510000000000005</v>
          </cell>
          <cell r="E9076">
            <v>53.56</v>
          </cell>
        </row>
        <row r="9077">
          <cell r="A9077" t="str">
            <v>74022/016</v>
          </cell>
          <cell r="B9077" t="str">
            <v>ENSAIO DE DENSIDADE REAL - SOLOS</v>
          </cell>
          <cell r="C9077" t="str">
            <v>UN</v>
          </cell>
          <cell r="D9077">
            <v>88.33</v>
          </cell>
          <cell r="E9077">
            <v>60.26</v>
          </cell>
        </row>
        <row r="9078">
          <cell r="A9078" t="str">
            <v>74022/017</v>
          </cell>
          <cell r="B9078" t="str">
            <v>ENSAIO DE ABRASAO LOS ANGELES - AGREGADOS</v>
          </cell>
          <cell r="C9078" t="str">
            <v>UN</v>
          </cell>
          <cell r="D9078">
            <v>412.24</v>
          </cell>
          <cell r="E9078">
            <v>281.24</v>
          </cell>
        </row>
        <row r="9079">
          <cell r="A9079" t="str">
            <v>74022/018</v>
          </cell>
          <cell r="B9079" t="str">
            <v>ENSAIO DE MASSA ESPECIFICA - IN SITU - EMPREGO DO OLEO - SOLOS</v>
          </cell>
          <cell r="C9079" t="str">
            <v>UN</v>
          </cell>
          <cell r="D9079">
            <v>107.96</v>
          </cell>
          <cell r="E9079">
            <v>73.650000000000006</v>
          </cell>
        </row>
        <row r="9080">
          <cell r="A9080" t="str">
            <v>74022/019</v>
          </cell>
          <cell r="B9080" t="str">
            <v>ENSAIO DE INDICE DE SUPORTE CALIFORNIA - AMOSTRAS NAO TRABALHADAS - ENERGIA NORMAL - SOLOS</v>
          </cell>
          <cell r="C9080" t="str">
            <v>UN</v>
          </cell>
          <cell r="D9080">
            <v>225.75</v>
          </cell>
          <cell r="E9080">
            <v>154.01</v>
          </cell>
        </row>
        <row r="9081">
          <cell r="A9081" t="str">
            <v>74022/020</v>
          </cell>
          <cell r="B9081" t="str">
            <v>ENSAIO DE INDICE DE SUPORTE CALIFORNIA - AMOSTRAS NAO TRABALHADAS - ENERGIA INTERMEDIARIA - SOLOS</v>
          </cell>
          <cell r="C9081" t="str">
            <v>UN</v>
          </cell>
          <cell r="D9081">
            <v>255.2</v>
          </cell>
          <cell r="E9081">
            <v>174.1</v>
          </cell>
        </row>
        <row r="9082">
          <cell r="A9082" t="str">
            <v>74022/021</v>
          </cell>
          <cell r="B9082" t="str">
            <v>ENSAIO DE INDICE DE SUPORTE CALIFORNIA- AMOSTRAS NAO TRABALHADAS - ENERGIA MODIFICADA- SOLOS</v>
          </cell>
          <cell r="C9082" t="str">
            <v>UN</v>
          </cell>
          <cell r="D9082">
            <v>274.82</v>
          </cell>
          <cell r="E9082">
            <v>187.49</v>
          </cell>
        </row>
        <row r="9083">
          <cell r="A9083" t="str">
            <v>74022/022</v>
          </cell>
          <cell r="B9083" t="str">
            <v>ENSAIO DE TEOR DE UMIDADE - METODO EXPEDITO DO ALCOOL - SOLOS</v>
          </cell>
          <cell r="C9083" t="str">
            <v>UN</v>
          </cell>
          <cell r="D9083">
            <v>58.88</v>
          </cell>
          <cell r="E9083">
            <v>40.17</v>
          </cell>
        </row>
        <row r="9084">
          <cell r="A9084" t="str">
            <v>74022/023</v>
          </cell>
          <cell r="B9084" t="str">
            <v>ENSAIO DE TEOR DE UMIDADE - PROCESSO SPEEDY - SOLOS E AGREGADOS MIUDOS</v>
          </cell>
          <cell r="C9084" t="str">
            <v>UN</v>
          </cell>
          <cell r="D9084">
            <v>58.88</v>
          </cell>
          <cell r="E9084">
            <v>40.17</v>
          </cell>
        </row>
        <row r="9085">
          <cell r="A9085" t="str">
            <v>74022/024</v>
          </cell>
          <cell r="B9085" t="str">
            <v>ENSAIO DE TEOR DE UMIDADE - EM LABORATORIO - SOLOS</v>
          </cell>
          <cell r="C9085" t="str">
            <v>UN</v>
          </cell>
          <cell r="D9085">
            <v>78.510000000000005</v>
          </cell>
          <cell r="E9085">
            <v>53.56</v>
          </cell>
        </row>
        <row r="9086">
          <cell r="A9086" t="str">
            <v>74022/025</v>
          </cell>
          <cell r="B9086" t="str">
            <v>ENSAIO DE PONTO DE FULGOR - MATERIAL BETUMINOSO</v>
          </cell>
          <cell r="C9086" t="str">
            <v>UN</v>
          </cell>
          <cell r="D9086">
            <v>157.03</v>
          </cell>
          <cell r="E9086">
            <v>107.13</v>
          </cell>
        </row>
        <row r="9087">
          <cell r="A9087" t="str">
            <v>74022/026</v>
          </cell>
          <cell r="B9087" t="str">
            <v>ENSAIO DE DESTILACAO - ASFALTO DILUIDO</v>
          </cell>
          <cell r="C9087" t="str">
            <v>UN</v>
          </cell>
          <cell r="D9087">
            <v>255.2</v>
          </cell>
          <cell r="E9087">
            <v>174.1</v>
          </cell>
        </row>
        <row r="9088">
          <cell r="A9088" t="str">
            <v>74022/027</v>
          </cell>
          <cell r="B9088" t="str">
            <v>ENSAIO DE CONTROLE DE TAXA DE APLICACAO DE LIGANTE BETUMINOSO</v>
          </cell>
          <cell r="C9088" t="str">
            <v>UN</v>
          </cell>
          <cell r="D9088">
            <v>68.7</v>
          </cell>
          <cell r="E9088">
            <v>46.87</v>
          </cell>
        </row>
        <row r="9089">
          <cell r="A9089" t="str">
            <v>74022/028</v>
          </cell>
          <cell r="B9089" t="str">
            <v>ENSAIO DE SUSCEPTIBILIDADE TERMICA - INDICE PFEIFFER - MATERIAL ASFALTICO</v>
          </cell>
          <cell r="C9089" t="str">
            <v>UN</v>
          </cell>
          <cell r="D9089">
            <v>245.37</v>
          </cell>
          <cell r="E9089">
            <v>167.4</v>
          </cell>
        </row>
        <row r="9090">
          <cell r="A9090" t="str">
            <v>74022/029</v>
          </cell>
          <cell r="B9090" t="str">
            <v>ENSAIO DE ESPUMA - MATERIAL ASFALTICO</v>
          </cell>
          <cell r="C9090" t="str">
            <v>UN</v>
          </cell>
          <cell r="D9090">
            <v>176.67</v>
          </cell>
          <cell r="E9090">
            <v>120.53</v>
          </cell>
        </row>
        <row r="9091">
          <cell r="A9091" t="str">
            <v>74022/030</v>
          </cell>
          <cell r="B9091" t="str">
            <v>ENSAIO DE RESISTENCIA A COMPRESSAO SIMPLES - CONCRETO</v>
          </cell>
          <cell r="C9091" t="str">
            <v>UN</v>
          </cell>
          <cell r="D9091">
            <v>176.67</v>
          </cell>
          <cell r="E9091">
            <v>120.53</v>
          </cell>
        </row>
        <row r="9092">
          <cell r="A9092" t="str">
            <v>74022/031</v>
          </cell>
          <cell r="B9092" t="str">
            <v>ENSAIO DE RESISTENCIA A TRACAO POR COMPRESSAO DIAMETRAL - CONCRETO</v>
          </cell>
          <cell r="C9092" t="str">
            <v>UN</v>
          </cell>
          <cell r="D9092">
            <v>176.67</v>
          </cell>
          <cell r="E9092">
            <v>120.53</v>
          </cell>
        </row>
        <row r="9093">
          <cell r="A9093" t="str">
            <v>74022/032</v>
          </cell>
          <cell r="B9093" t="str">
            <v>ENSAIO DE RESISTENCIA A TRACAO NA FLEXAO DE CONCRETO</v>
          </cell>
          <cell r="C9093" t="str">
            <v>UN</v>
          </cell>
          <cell r="D9093">
            <v>196.3</v>
          </cell>
          <cell r="E9093">
            <v>133.91999999999999</v>
          </cell>
        </row>
        <row r="9094">
          <cell r="A9094" t="str">
            <v>74022/033</v>
          </cell>
          <cell r="B9094" t="str">
            <v>ENSAIO DE RESILIENCIA - SOLOS</v>
          </cell>
          <cell r="C9094" t="str">
            <v>UN</v>
          </cell>
          <cell r="D9094">
            <v>1266.17</v>
          </cell>
          <cell r="E9094">
            <v>863.81</v>
          </cell>
        </row>
        <row r="9095">
          <cell r="A9095" t="str">
            <v>74022/034</v>
          </cell>
          <cell r="B9095" t="str">
            <v>ENSAIO DE RESILIENCIA - MISTURAS BETUMINOSAS</v>
          </cell>
          <cell r="C9095" t="str">
            <v>UN</v>
          </cell>
          <cell r="D9095">
            <v>265</v>
          </cell>
          <cell r="E9095">
            <v>180.79</v>
          </cell>
        </row>
        <row r="9096">
          <cell r="A9096" t="str">
            <v>74022/035</v>
          </cell>
          <cell r="B9096" t="str">
            <v>ENSAIO DE PERCENTAGEM DE BETUME - MISTURAS BETUMINOSAS</v>
          </cell>
          <cell r="C9096" t="str">
            <v>UN</v>
          </cell>
          <cell r="D9096">
            <v>147.22</v>
          </cell>
          <cell r="E9096">
            <v>100.44</v>
          </cell>
        </row>
        <row r="9097">
          <cell r="A9097" t="str">
            <v>74022/036</v>
          </cell>
          <cell r="B9097" t="str">
            <v>ENSAIO DE ADESIVIDADE - RESISTENCIA A AGUA - EMULSAO ASFALTICA</v>
          </cell>
          <cell r="C9097" t="str">
            <v>UN</v>
          </cell>
          <cell r="D9097">
            <v>117.78</v>
          </cell>
          <cell r="E9097">
            <v>80.349999999999994</v>
          </cell>
        </row>
        <row r="9098">
          <cell r="A9098" t="str">
            <v>74022/037</v>
          </cell>
          <cell r="B9098" t="str">
            <v>ENSAIO DE ADESIVIDADE A LIGANTE BETUMINOSO - AGREGADO GRAUDO</v>
          </cell>
          <cell r="C9098" t="str">
            <v>UN</v>
          </cell>
          <cell r="D9098">
            <v>98.15</v>
          </cell>
          <cell r="E9098">
            <v>66.959999999999994</v>
          </cell>
        </row>
        <row r="9099">
          <cell r="A9099" t="str">
            <v>74022/038</v>
          </cell>
          <cell r="B9099" t="str">
            <v>ENSAIO DE EXPANSIBILIDADE - SOLOS</v>
          </cell>
          <cell r="C9099" t="str">
            <v>UN</v>
          </cell>
          <cell r="D9099">
            <v>142.31</v>
          </cell>
          <cell r="E9099">
            <v>97.09</v>
          </cell>
        </row>
        <row r="9100">
          <cell r="A9100" t="str">
            <v>74022/039</v>
          </cell>
          <cell r="B9100" t="str">
            <v>PREPARACAO DE AMOSTRAS PARA ENSAIO DE CARACTERIZACAO - SOLOS</v>
          </cell>
          <cell r="C9100" t="str">
            <v>UN</v>
          </cell>
          <cell r="D9100">
            <v>107.96</v>
          </cell>
          <cell r="E9100">
            <v>73.650000000000006</v>
          </cell>
        </row>
        <row r="9101">
          <cell r="A9101" t="str">
            <v>74022/040</v>
          </cell>
          <cell r="B9101" t="str">
            <v>ENSAIO MARSHALL - MISTURA BETUMINOSA A QUENTE</v>
          </cell>
          <cell r="C9101" t="str">
            <v>UN</v>
          </cell>
          <cell r="D9101">
            <v>343.52</v>
          </cell>
          <cell r="E9101">
            <v>234.36</v>
          </cell>
        </row>
        <row r="9102">
          <cell r="A9102" t="str">
            <v>74022/041</v>
          </cell>
          <cell r="B9102" t="str">
            <v>ENSAIO DE DETERMINACAO DO INDICE DE FORMA - AGREGADOS</v>
          </cell>
          <cell r="C9102" t="str">
            <v>UN</v>
          </cell>
          <cell r="D9102">
            <v>98.15</v>
          </cell>
          <cell r="E9102">
            <v>66.959999999999994</v>
          </cell>
        </row>
        <row r="9103">
          <cell r="A9103" t="str">
            <v>74022/042</v>
          </cell>
          <cell r="B9103" t="str">
            <v>ENSAIO DE EQUIVALENTE EM AREIA - SOLOS</v>
          </cell>
          <cell r="C9103" t="str">
            <v>UN</v>
          </cell>
          <cell r="D9103">
            <v>88.33</v>
          </cell>
          <cell r="E9103">
            <v>60.26</v>
          </cell>
        </row>
        <row r="9104">
          <cell r="A9104" t="str">
            <v>74022/043</v>
          </cell>
          <cell r="B9104" t="str">
            <v>ENSAIO DE MOLDAGEM E CURA DE SOLO CIMENTO</v>
          </cell>
          <cell r="C9104" t="str">
            <v>UN</v>
          </cell>
          <cell r="D9104">
            <v>98.15</v>
          </cell>
          <cell r="E9104">
            <v>66.959999999999994</v>
          </cell>
        </row>
        <row r="9105">
          <cell r="A9105" t="str">
            <v>74022/044</v>
          </cell>
          <cell r="B9105" t="str">
            <v>ENSAIO DE COMPRESSAO AXIAL DE SOLO CIMENTO</v>
          </cell>
          <cell r="C9105" t="str">
            <v>UN</v>
          </cell>
          <cell r="D9105">
            <v>78.510000000000005</v>
          </cell>
          <cell r="E9105">
            <v>53.56</v>
          </cell>
        </row>
        <row r="9106">
          <cell r="A9106" t="str">
            <v>74022/045</v>
          </cell>
          <cell r="B9106" t="str">
            <v>ENSAIO DE VISCOSIDADE CINEMATICA - ASFALTO</v>
          </cell>
          <cell r="C9106" t="str">
            <v>UN</v>
          </cell>
          <cell r="D9106">
            <v>196.3</v>
          </cell>
          <cell r="E9106">
            <v>133.91999999999999</v>
          </cell>
        </row>
        <row r="9107">
          <cell r="A9107" t="str">
            <v>74022/047</v>
          </cell>
          <cell r="B9107" t="str">
            <v>ENSAIO DE RESIDUO POR EVAPORACAO - EMULSAO ASFALTICA</v>
          </cell>
          <cell r="C9107" t="str">
            <v>UN</v>
          </cell>
          <cell r="D9107">
            <v>98.15</v>
          </cell>
          <cell r="E9107">
            <v>66.959999999999994</v>
          </cell>
        </row>
        <row r="9108">
          <cell r="A9108" t="str">
            <v>74022/048</v>
          </cell>
          <cell r="B9108" t="str">
            <v>ENSAIO DE CARGA DA PARTICULA - EMULSAO ASFALTICA</v>
          </cell>
          <cell r="C9108" t="str">
            <v>UN</v>
          </cell>
          <cell r="D9108">
            <v>73.61</v>
          </cell>
          <cell r="E9108">
            <v>50.22</v>
          </cell>
        </row>
        <row r="9109">
          <cell r="A9109" t="str">
            <v>74022/049</v>
          </cell>
          <cell r="B9109" t="str">
            <v>ENSAIO DE DESEMULSIBILIDADE - EMULSAO ASFALTICA</v>
          </cell>
          <cell r="C9109" t="str">
            <v>UN</v>
          </cell>
          <cell r="D9109">
            <v>196.3</v>
          </cell>
          <cell r="E9109">
            <v>133.91999999999999</v>
          </cell>
        </row>
        <row r="9110">
          <cell r="A9110" t="str">
            <v>74022/050</v>
          </cell>
          <cell r="B9110" t="str">
            <v>ENSAIO DE DETERMINACAO DA TAXA DE ESPALHAMENTO DO AGREGADO</v>
          </cell>
          <cell r="C9110" t="str">
            <v>UN</v>
          </cell>
          <cell r="D9110">
            <v>49.07</v>
          </cell>
          <cell r="E9110">
            <v>33.479999999999997</v>
          </cell>
        </row>
        <row r="9111">
          <cell r="A9111" t="str">
            <v>74022/051</v>
          </cell>
          <cell r="B9111" t="str">
            <v>ENSAIO DE ADESIVIDADE A LIGANTE BETUMINOSO - AGREGADO</v>
          </cell>
          <cell r="C9111" t="str">
            <v>UN</v>
          </cell>
          <cell r="D9111">
            <v>107.96</v>
          </cell>
          <cell r="E9111">
            <v>73.650000000000006</v>
          </cell>
        </row>
        <row r="9112">
          <cell r="A9112" t="str">
            <v>74022/052</v>
          </cell>
          <cell r="B9112" t="str">
            <v>ENSAIO DE GRANULOMETRIA DO AGREGADO</v>
          </cell>
          <cell r="C9112" t="str">
            <v>UN</v>
          </cell>
          <cell r="D9112">
            <v>98.15</v>
          </cell>
          <cell r="E9112">
            <v>66.959999999999994</v>
          </cell>
        </row>
        <row r="9113">
          <cell r="A9113" t="str">
            <v>74022/053</v>
          </cell>
          <cell r="B9113" t="str">
            <v>ENSAIO DE CONTROLE DO GRAU DE COMPACTACAO DA MISTURA ASFALTICA</v>
          </cell>
          <cell r="C9113" t="str">
            <v>UN</v>
          </cell>
          <cell r="D9113">
            <v>88.33</v>
          </cell>
          <cell r="E9113">
            <v>60.26</v>
          </cell>
        </row>
        <row r="9114">
          <cell r="A9114" t="str">
            <v>74022/054</v>
          </cell>
          <cell r="B9114" t="str">
            <v>ENSAIO DE GRANULOMETRIA DO FILLER</v>
          </cell>
          <cell r="C9114" t="str">
            <v>UN</v>
          </cell>
          <cell r="D9114">
            <v>88.33</v>
          </cell>
          <cell r="E9114">
            <v>60.26</v>
          </cell>
        </row>
        <row r="9115">
          <cell r="A9115" t="str">
            <v>74022/055</v>
          </cell>
          <cell r="B9115" t="str">
            <v>ENSAIO DE TRACAO POR COMPRESSAO DIAMETRAL - MISTURAS BETUMINOSAS</v>
          </cell>
          <cell r="C9115" t="str">
            <v>UN</v>
          </cell>
          <cell r="D9115">
            <v>245.37</v>
          </cell>
          <cell r="E9115">
            <v>167.4</v>
          </cell>
        </row>
        <row r="9116">
          <cell r="A9116" t="str">
            <v>74022/056</v>
          </cell>
          <cell r="B9116" t="str">
            <v>ENSAIO DE DENSIDADE DO MATERIAL BETUMINOSO</v>
          </cell>
          <cell r="C9116" t="str">
            <v>UN</v>
          </cell>
          <cell r="D9116">
            <v>80.709999999999994</v>
          </cell>
          <cell r="E9116">
            <v>55.06</v>
          </cell>
        </row>
        <row r="9117">
          <cell r="A9117" t="str">
            <v>74022/057</v>
          </cell>
          <cell r="B9117" t="str">
            <v>ENSAIO DE CONSISTENCIA DO CONCRETO CCR - INDICE VEBE</v>
          </cell>
          <cell r="C9117" t="str">
            <v>UN</v>
          </cell>
          <cell r="D9117">
            <v>80.709999999999994</v>
          </cell>
          <cell r="E9117">
            <v>55.06</v>
          </cell>
        </row>
        <row r="9118">
          <cell r="A9118" t="str">
            <v>74022/058</v>
          </cell>
          <cell r="B9118" t="str">
            <v>ENSAIO DE ABATIMENTO DO TRONCO DE CONE</v>
          </cell>
          <cell r="C9118" t="str">
            <v>UN</v>
          </cell>
          <cell r="D9118">
            <v>80.709999999999994</v>
          </cell>
          <cell r="E9118">
            <v>55.06</v>
          </cell>
        </row>
        <row r="9119">
          <cell r="A9119" t="str">
            <v>74259</v>
          </cell>
          <cell r="B9119" t="str">
            <v>ENSAIOS DE PINTURA DE LIGACAO</v>
          </cell>
          <cell r="C9119" t="str">
            <v>M2</v>
          </cell>
          <cell r="D9119">
            <v>0.04</v>
          </cell>
          <cell r="E9119">
            <v>0.03</v>
          </cell>
        </row>
        <row r="9120">
          <cell r="A9120" t="str">
            <v>72733</v>
          </cell>
          <cell r="B9120" t="str">
            <v>MOBILIZACAO E INSTALACAO DE 01  EQUIPAMENTO DE SONDAGEM, DISTANCIA ACIMA DE 20KM</v>
          </cell>
          <cell r="C9120" t="str">
            <v>UN</v>
          </cell>
          <cell r="D9120">
            <v>930.78</v>
          </cell>
          <cell r="E9120">
            <v>635</v>
          </cell>
        </row>
        <row r="9121">
          <cell r="A9121" t="str">
            <v>72871</v>
          </cell>
          <cell r="B9121" t="str">
            <v>MOBILIZACAO E INSTALACAO DE 01 EQUIPAMENTO DE SONDAGEM, DISTANCIA ATE10KM</v>
          </cell>
          <cell r="C9121" t="str">
            <v>UN</v>
          </cell>
          <cell r="D9121">
            <v>415.95</v>
          </cell>
          <cell r="E9121">
            <v>283.77</v>
          </cell>
        </row>
        <row r="9122">
          <cell r="A9122" t="str">
            <v>72872</v>
          </cell>
          <cell r="B9122" t="str">
            <v>MOBILIZACAO E INSTALACAO DE 01 EQUIPAMENTO DE SONDAGEM, DISTANCIA DE 10KM ATE 20KM</v>
          </cell>
          <cell r="C9122" t="str">
            <v>UN</v>
          </cell>
          <cell r="D9122">
            <v>673.36</v>
          </cell>
          <cell r="E9122">
            <v>459.38</v>
          </cell>
        </row>
        <row r="9123">
          <cell r="A9123" t="str">
            <v>68051</v>
          </cell>
          <cell r="B9123" t="str">
            <v>LOCACAO ALVENARIA</v>
          </cell>
          <cell r="C9123" t="str">
            <v>M</v>
          </cell>
          <cell r="D9123">
            <v>5.54</v>
          </cell>
          <cell r="E9123">
            <v>3.78</v>
          </cell>
        </row>
        <row r="9124">
          <cell r="A9124" t="str">
            <v>73610</v>
          </cell>
          <cell r="B9124" t="str">
            <v>LOCAÇÃO DE REDES DE ÁGUA OU DE ESGOTO</v>
          </cell>
          <cell r="C9124" t="str">
            <v>M</v>
          </cell>
          <cell r="D9124">
            <v>0.75</v>
          </cell>
          <cell r="E9124">
            <v>0.51</v>
          </cell>
        </row>
        <row r="9125">
          <cell r="A9125" t="str">
            <v>73679</v>
          </cell>
          <cell r="B9125" t="str">
            <v>LOCAÇÃO DE ADUTORAS, COLETORES TRONCO E INTERCEPTORES - ATÉ DN 500 MM</v>
          </cell>
          <cell r="C9125" t="str">
            <v>M</v>
          </cell>
          <cell r="D9125">
            <v>0.86</v>
          </cell>
          <cell r="E9125">
            <v>0.59</v>
          </cell>
        </row>
        <row r="9126">
          <cell r="A9126" t="str">
            <v>73686</v>
          </cell>
          <cell r="B9126" t="str">
            <v>LOCACAO DA OBRA, COM USO DE EQUIPAMENTOS TOPOGRAFICOS, INCLUSIVE NIVELADOR</v>
          </cell>
          <cell r="C9126" t="str">
            <v>M2</v>
          </cell>
          <cell r="D9126">
            <v>22.06</v>
          </cell>
          <cell r="E9126">
            <v>15.05</v>
          </cell>
        </row>
        <row r="9127">
          <cell r="A9127" t="str">
            <v>73992/001</v>
          </cell>
          <cell r="B9127" t="str">
            <v>LOCACAO CONVENCIONAL DE OBRA, ATRAVÉS DE GABARITO DE TABUAS CORRIDAS PONTALETADAS A CADA 1,50M, SEM REAPROVEITAMENTO</v>
          </cell>
          <cell r="C9127" t="str">
            <v>M2</v>
          </cell>
          <cell r="D9127">
            <v>12.08</v>
          </cell>
          <cell r="E9127">
            <v>8.24</v>
          </cell>
        </row>
        <row r="9128">
          <cell r="A9128" t="str">
            <v>74077/001</v>
          </cell>
          <cell r="B9128" t="str">
            <v>LOCACAO CONVENCIONAL DE OBRA, ATRAVÉS DE GABARITO DE TABUAS CORRIDAS PONTALETADAS, SEM REAPROVEITAMENTO</v>
          </cell>
          <cell r="C9128" t="str">
            <v>M2</v>
          </cell>
          <cell r="D9128">
            <v>10.3</v>
          </cell>
          <cell r="E9128">
            <v>7.03</v>
          </cell>
        </row>
        <row r="9129">
          <cell r="A9129" t="str">
            <v>74077/002</v>
          </cell>
          <cell r="B9129" t="str">
            <v>LOCACAO CONVENCIONAL DE OBRA, ATRAVÉS DE GABARITO DE TABUAS CORRIDAS PONTALETADAS, COM REAPROVEITAMENTO DE 10 VEZES.</v>
          </cell>
          <cell r="C9129" t="str">
            <v>M2</v>
          </cell>
          <cell r="D9129">
            <v>4.49</v>
          </cell>
          <cell r="E9129">
            <v>3.06</v>
          </cell>
        </row>
        <row r="9130">
          <cell r="A9130" t="str">
            <v>74077/003</v>
          </cell>
          <cell r="B9130" t="str">
            <v>LOCACAO CONVENCIONAL DE OBRA, ATRAVÉS DE GABARITO DE TABUAS CORRIDAS PONTALETADAS, COM REAPROVEITAMENTO DE 3 VEZES.</v>
          </cell>
          <cell r="C9130" t="str">
            <v>M2</v>
          </cell>
          <cell r="D9130">
            <v>6</v>
          </cell>
          <cell r="E9130">
            <v>4.09</v>
          </cell>
        </row>
        <row r="9131">
          <cell r="A9131" t="str">
            <v>85323</v>
          </cell>
          <cell r="B9131" t="str">
            <v>LOCACAO E NIVELAMENTO DE EMISSARIO/REDE COLETORA COM AUXILIO DE EQUIPAMENTO TOPOGRAFICO</v>
          </cell>
          <cell r="C9131" t="str">
            <v>M</v>
          </cell>
          <cell r="D9131">
            <v>1.55</v>
          </cell>
          <cell r="E9131">
            <v>1.06</v>
          </cell>
        </row>
        <row r="9132">
          <cell r="A9132" t="str">
            <v>73677</v>
          </cell>
          <cell r="B9132" t="str">
            <v>CADASTRO DE LIGAÇÕES PREDIAIS, INCLUSIVE DESENHISTA</v>
          </cell>
          <cell r="C9132" t="str">
            <v>UN</v>
          </cell>
          <cell r="D9132">
            <v>9.4499999999999993</v>
          </cell>
          <cell r="E9132">
            <v>6.45</v>
          </cell>
        </row>
        <row r="9133">
          <cell r="A9133" t="str">
            <v>73678</v>
          </cell>
          <cell r="B9133" t="str">
            <v>CADASTRO DE ADUTORAS. COLETORES E INTERCEPTORES - ATÉ DN 500 MM, INCLUSIVE DESENHISTA</v>
          </cell>
          <cell r="C9133" t="str">
            <v>M</v>
          </cell>
          <cell r="D9133">
            <v>2.65</v>
          </cell>
          <cell r="E9133">
            <v>1.81</v>
          </cell>
        </row>
        <row r="9134">
          <cell r="A9134" t="str">
            <v>73682</v>
          </cell>
          <cell r="B9134" t="str">
            <v>CADASTRO DE REDES, INCLUSIVE DESENHISTA</v>
          </cell>
          <cell r="C9134" t="str">
            <v>M</v>
          </cell>
          <cell r="D9134">
            <v>1.17</v>
          </cell>
          <cell r="E9134">
            <v>0.8</v>
          </cell>
        </row>
        <row r="9135">
          <cell r="A9135" t="str">
            <v>73758/001</v>
          </cell>
          <cell r="B9135" t="str">
            <v>LEVANTAMENTO SECAO TRANSVERSAL C/NIVEL TERRENO NAO ACIDENTADO VEGETAÇÃO DENSA INCLUSIVE DESENHO ESC 1:200 EM PAPEL VEGETAL MILIMETRADO (MEDIDO P/M SECAO), INCLUSIVE NIVELADOR, AUXILIAR DE CALCULO TOPOGRAFICO EDESENHISTA.</v>
          </cell>
          <cell r="C9135" t="str">
            <v>M</v>
          </cell>
          <cell r="D9135">
            <v>1.67</v>
          </cell>
          <cell r="E9135">
            <v>1.1399999999999999</v>
          </cell>
        </row>
        <row r="9136">
          <cell r="A9136" t="str">
            <v>78472</v>
          </cell>
          <cell r="B9136" t="str">
            <v>SERVICOS TOPOGRAFICOS PARA PAVIMENTACAO, INCLUSIVE NOTA DE SERVICOS, ACOMPANHAMENTO E GREIDE</v>
          </cell>
          <cell r="C9136" t="str">
            <v>M2</v>
          </cell>
          <cell r="D9136">
            <v>0.43</v>
          </cell>
          <cell r="E9136">
            <v>0.28999999999999998</v>
          </cell>
        </row>
        <row r="9137">
          <cell r="A9137" t="str">
            <v>74038/001</v>
          </cell>
          <cell r="B9137" t="str">
            <v>PORTAO COM MOUROES DE MADEIRA ROLICA, DIAMETRO 11CM, COM 5 FIOS DE ARAME FARPADO Nº 14 CLASSE 250, SEM DOBRADICAS</v>
          </cell>
          <cell r="C9137" t="str">
            <v>M</v>
          </cell>
          <cell r="D9137">
            <v>26.3</v>
          </cell>
          <cell r="E9137">
            <v>17.940000000000001</v>
          </cell>
        </row>
        <row r="9138">
          <cell r="A9138" t="str">
            <v>74039/001</v>
          </cell>
          <cell r="B9138" t="str">
            <v>CERCA COM MOUROES DE MADEIRA ROLICA, DIAMETRO 11CM, ESPACAMENTO DE 2M,ALTURA LIVRE DE 1M, CRAVADOS 0,5M, COM 5 FIOS DE ARAME FARPADO Nº 14CLASSE 250</v>
          </cell>
          <cell r="C9138" t="str">
            <v>M</v>
          </cell>
          <cell r="D9138">
            <v>26.3</v>
          </cell>
          <cell r="E9138">
            <v>17.940000000000001</v>
          </cell>
        </row>
        <row r="9139">
          <cell r="A9139" t="str">
            <v>74118/001</v>
          </cell>
          <cell r="B9139" t="str">
            <v>PLANTIO DE CERCA VIVA COM ARBUSTOS DE ALTURA 50 A 100CM, COM 4UN/M</v>
          </cell>
          <cell r="C9139" t="str">
            <v>M</v>
          </cell>
          <cell r="D9139">
            <v>107.21</v>
          </cell>
          <cell r="E9139">
            <v>73.14</v>
          </cell>
        </row>
        <row r="9140">
          <cell r="A9140" t="str">
            <v>74142/001</v>
          </cell>
          <cell r="B9140" t="str">
            <v>CERCA COM MOUROES DE CONCRETO, RETO, ESPACAMENTO DE 3M, CRAVADOS 0,5M,COM 4 FIOS DE ARAME FARPADO Nº 14 CLASSE 250</v>
          </cell>
          <cell r="C9140" t="str">
            <v>M</v>
          </cell>
          <cell r="D9140">
            <v>50.19</v>
          </cell>
          <cell r="E9140">
            <v>34.24</v>
          </cell>
        </row>
        <row r="9141">
          <cell r="A9141" t="str">
            <v>74142/002</v>
          </cell>
          <cell r="B9141" t="str">
            <v>CERCA COM MOUROES DE MADEIRA, 7,5X7,5CM, ESPACAMENTO DE 2M, ALTURA LIVRE DE 2M, CRAVADOS 0,5M, COM 4 FIOS DE ARAME FARPADO Nº 14 CLASSE 250</v>
          </cell>
          <cell r="C9141" t="str">
            <v>M</v>
          </cell>
          <cell r="D9141">
            <v>29.39</v>
          </cell>
          <cell r="E9141">
            <v>20.05</v>
          </cell>
        </row>
        <row r="9142">
          <cell r="A9142" t="str">
            <v>74142/003</v>
          </cell>
          <cell r="B9142" t="str">
            <v>CERCA COM MOUROES DE MADEIRA, 7,5X7,5CM, ESPACAMENTO DE 2M, ALTURA LIV</v>
          </cell>
          <cell r="C9142" t="str">
            <v>M</v>
          </cell>
          <cell r="D9142">
            <v>41.23</v>
          </cell>
          <cell r="E9142">
            <v>28.13</v>
          </cell>
        </row>
        <row r="9143">
          <cell r="A9143" t="str">
            <v>74142/004</v>
          </cell>
          <cell r="B9143" t="str">
            <v>CERCA COM MOUROES DE CONCRETO, SECAO "T" PONTA INCLINADA, 10X10CM, ESPACAMENTO DE 3M, CRAVADOS 0,5M, COM 11 FIOS DE ARAME FARPADO Nº 16</v>
          </cell>
          <cell r="C9143" t="str">
            <v>M</v>
          </cell>
          <cell r="D9143">
            <v>63.12</v>
          </cell>
          <cell r="E9143">
            <v>43.06</v>
          </cell>
        </row>
        <row r="9144">
          <cell r="A9144" t="str">
            <v>74143/001</v>
          </cell>
          <cell r="B9144" t="str">
            <v>CERCA COM MOUROES DE CONCRETO, RETO, 15X15CM, ESPACAMENTO DE 3M, CRAVADOS 0,5M, ESCORAS DE 10X10CM NOS CANTOS, COM 12 FIOS DE ARAME DE ACO OVALADO 15X17</v>
          </cell>
          <cell r="C9144" t="str">
            <v>M</v>
          </cell>
          <cell r="D9144">
            <v>61.4</v>
          </cell>
          <cell r="E9144">
            <v>41.89</v>
          </cell>
        </row>
        <row r="9145">
          <cell r="A9145" t="str">
            <v>74143/002</v>
          </cell>
          <cell r="B9145" t="str">
            <v>CERCA COM MOUROES DE CONCRETO, RETO, 15X15CM, ESPACAMENTO DE 3M, CRAVADOS 0,5M, ESCORAS DE 10X10CM NOS CANTOS, COM 9 FIOS DE ARAME DE ACO OVALADO 15X17</v>
          </cell>
          <cell r="C9145" t="str">
            <v>M</v>
          </cell>
          <cell r="D9145">
            <v>58.84</v>
          </cell>
          <cell r="E9145">
            <v>40.14</v>
          </cell>
        </row>
        <row r="9146">
          <cell r="A9146" t="str">
            <v>85171</v>
          </cell>
          <cell r="B9146" t="str">
            <v>RECOMPOSICAO PARCIAL DO ARAME FARPADO Nº 14 CLASSE 250, FIXADO EM CERCA COM MOURÕES DE CONCRETO, RETO, 15X15CM</v>
          </cell>
          <cell r="C9146" t="str">
            <v>M</v>
          </cell>
          <cell r="D9146">
            <v>3.86</v>
          </cell>
          <cell r="E9146">
            <v>2.63</v>
          </cell>
        </row>
        <row r="9147">
          <cell r="A9147" t="str">
            <v>73787/001</v>
          </cell>
          <cell r="B9147" t="str">
            <v>ALAMBRADO EM TUBOS DE ACO GALVANIZADO, COM COSTURA, DIN 2440, DIAMETRO2", ALTURA 3M, FIXADOS A CADA 2M EM BLOCOS DE CONCRETO, COM TELA DE ARAME GALVANIZADO REVESTIDO COM PVC, FIO 12 BWG E MALHA 7,5X7,5CM</v>
          </cell>
          <cell r="C9147" t="str">
            <v>M2</v>
          </cell>
          <cell r="D9147">
            <v>198.45</v>
          </cell>
          <cell r="E9147">
            <v>135.38999999999999</v>
          </cell>
        </row>
        <row r="9148">
          <cell r="A9148" t="str">
            <v>74244/001</v>
          </cell>
          <cell r="B9148" t="str">
            <v>ALAMBRADO PARA QUADRA POLIESPORTIVA, ESTRUTURADO POR TUBOS DE ACO GALVANIZADO, COM COSTURA, DIN 2440, DIAMETRO 2", COM TELA DE ARAME GALVANIZADO, FIO 14 BWG E MALHA QUADRADA 5X5CM</v>
          </cell>
          <cell r="C9148" t="str">
            <v>M2</v>
          </cell>
          <cell r="D9148">
            <v>114.19</v>
          </cell>
          <cell r="E9148">
            <v>77.900000000000006</v>
          </cell>
        </row>
        <row r="9149">
          <cell r="A9149" t="str">
            <v>85172</v>
          </cell>
          <cell r="B9149" t="str">
            <v>ALAMBRADO EM MOUROES DE CONCRETO "T", ALTURA LIVRE 2M, ESPACADOS A CADA 2M, COM TELA DE ARAME GALVANIZADO, FIO 14 BWG E MALHA QUADRADA 5X5CM</v>
          </cell>
          <cell r="C9149" t="str">
            <v>M</v>
          </cell>
          <cell r="D9149">
            <v>109.3</v>
          </cell>
          <cell r="E9149">
            <v>74.569999999999993</v>
          </cell>
        </row>
        <row r="9150">
          <cell r="A9150" t="str">
            <v>73788/002</v>
          </cell>
          <cell r="B9150" t="str">
            <v>GRADE EM MADEIRA PARA PROTECAO DE MUDAS DE ARVORES</v>
          </cell>
          <cell r="C9150" t="str">
            <v>UN</v>
          </cell>
          <cell r="D9150">
            <v>144.97</v>
          </cell>
          <cell r="E9150">
            <v>98.9</v>
          </cell>
        </row>
        <row r="9151">
          <cell r="A9151" t="str">
            <v>73967/001</v>
          </cell>
          <cell r="B9151" t="str">
            <v>PLANTIO DE ARBUSTO, ALTURA MAIOR QUE 1,00M, EM CAVAS DE 80X80X80CM</v>
          </cell>
          <cell r="C9151" t="str">
            <v>UN</v>
          </cell>
          <cell r="D9151">
            <v>111.05</v>
          </cell>
          <cell r="E9151">
            <v>75.760000000000005</v>
          </cell>
        </row>
        <row r="9152">
          <cell r="A9152" t="str">
            <v>73967/002</v>
          </cell>
          <cell r="B9152" t="str">
            <v>PLANTIO DE ARVORE REGIONAL, ALTURA MAIOR QUE 2,00M, EM CAVAS DE 80X80X80CM</v>
          </cell>
          <cell r="C9152" t="str">
            <v>UN</v>
          </cell>
          <cell r="D9152">
            <v>117.65</v>
          </cell>
          <cell r="E9152">
            <v>80.260000000000005</v>
          </cell>
        </row>
        <row r="9153">
          <cell r="A9153" t="str">
            <v>73967/004</v>
          </cell>
          <cell r="B9153" t="str">
            <v>IRRIGAÇÃO DE ÁRVORE COM CARRO PIPA</v>
          </cell>
          <cell r="C9153" t="str">
            <v>UN</v>
          </cell>
          <cell r="D9153">
            <v>0.4</v>
          </cell>
          <cell r="E9153">
            <v>0.27</v>
          </cell>
        </row>
        <row r="9154">
          <cell r="A9154" t="str">
            <v>85178</v>
          </cell>
          <cell r="B9154" t="str">
            <v>PLANTIO DE ARBUSTO COM ALTURA 50 A 100CM, EM CAVA DE 60X60X60CM</v>
          </cell>
          <cell r="C9154" t="str">
            <v>UN</v>
          </cell>
          <cell r="D9154">
            <v>39.24</v>
          </cell>
          <cell r="E9154">
            <v>26.77</v>
          </cell>
        </row>
        <row r="9155">
          <cell r="A9155" t="str">
            <v>74236/001</v>
          </cell>
          <cell r="B9155" t="str">
            <v>PLANTIO DE GRAMA BATATAIS EM PLACAS</v>
          </cell>
          <cell r="C9155" t="str">
            <v>M2</v>
          </cell>
          <cell r="D9155">
            <v>12.56</v>
          </cell>
          <cell r="E9155">
            <v>8.57</v>
          </cell>
        </row>
        <row r="9156">
          <cell r="A9156" t="str">
            <v>85179</v>
          </cell>
          <cell r="B9156" t="str">
            <v>PLANTIO DE GRAMA SAO CARLOS EM LEIVAS</v>
          </cell>
          <cell r="C9156" t="str">
            <v>M2</v>
          </cell>
          <cell r="D9156">
            <v>42.51</v>
          </cell>
          <cell r="E9156">
            <v>29</v>
          </cell>
        </row>
        <row r="9157">
          <cell r="A9157" t="str">
            <v>85180</v>
          </cell>
          <cell r="B9157" t="str">
            <v>PLANTIO DE GRAMA ESMERALDA EM ROLO</v>
          </cell>
          <cell r="C9157" t="str">
            <v>M2</v>
          </cell>
          <cell r="D9157">
            <v>17.14</v>
          </cell>
          <cell r="E9157">
            <v>11.69</v>
          </cell>
        </row>
        <row r="9158">
          <cell r="A9158" t="str">
            <v>73608</v>
          </cell>
          <cell r="B9158" t="str">
            <v>PISO EM PEDRA PORTUGUESA BRANCA, ASSENTADA SOBRE ARGAMASSA SECA TRACO1:6 (CIMENTO E AREIA) E REJUNTADA COM ARGAMASSA SECA TRACO 1:2 (CIMENTO E AREIA)</v>
          </cell>
          <cell r="C9158" t="str">
            <v>M2</v>
          </cell>
          <cell r="D9158">
            <v>133.02000000000001</v>
          </cell>
          <cell r="E9158">
            <v>90.75</v>
          </cell>
        </row>
        <row r="9159">
          <cell r="A9159" t="str">
            <v>85181</v>
          </cell>
          <cell r="B9159" t="str">
            <v>PASSEIO EM CONCRETO DESEMPENADO, TRACO 1:2,5:3,5 E ESPESSURA 5CM</v>
          </cell>
          <cell r="C9159" t="str">
            <v>M2</v>
          </cell>
          <cell r="D9159">
            <v>64.13</v>
          </cell>
          <cell r="E9159">
            <v>43.75</v>
          </cell>
        </row>
        <row r="9160">
          <cell r="A9160" t="str">
            <v>85182</v>
          </cell>
          <cell r="B9160" t="str">
            <v>REVOLVIMENTO E DESTORROAMENTO MANUAL DE SUPERFÍCIE GRAMADA COM PROFUNDIDADE ATÉ 20CM</v>
          </cell>
          <cell r="C9160" t="str">
            <v>M2</v>
          </cell>
          <cell r="D9160">
            <v>2.36</v>
          </cell>
          <cell r="E9160">
            <v>1.61</v>
          </cell>
        </row>
        <row r="9161">
          <cell r="A9161" t="str">
            <v>85183</v>
          </cell>
          <cell r="B9161" t="str">
            <v>REVOLVIMENTO MANUAL DE SOLO, PROFUNDIDADE ATÉ 20CM</v>
          </cell>
          <cell r="C9161" t="str">
            <v>M2</v>
          </cell>
          <cell r="D9161">
            <v>2.21</v>
          </cell>
          <cell r="E9161">
            <v>1.51</v>
          </cell>
        </row>
        <row r="9162">
          <cell r="A9162" t="str">
            <v>85184</v>
          </cell>
          <cell r="B9162" t="str">
            <v>RETIRADA DE GRAMA EM PLACAS</v>
          </cell>
          <cell r="C9162" t="str">
            <v>M2</v>
          </cell>
          <cell r="D9162">
            <v>3.69</v>
          </cell>
          <cell r="E9162">
            <v>2.52</v>
          </cell>
        </row>
        <row r="9163">
          <cell r="A9163" t="str">
            <v>85185</v>
          </cell>
          <cell r="B9163" t="str">
            <v>PODA E LIMPEZA DE ARBUSTO TIPO CERCA VIVA</v>
          </cell>
          <cell r="C9163" t="str">
            <v>M2</v>
          </cell>
          <cell r="D9163">
            <v>4.05</v>
          </cell>
          <cell r="E9163">
            <v>2.76</v>
          </cell>
        </row>
        <row r="9164">
          <cell r="A9164" t="str">
            <v>85186</v>
          </cell>
          <cell r="B9164" t="str">
            <v>PODA DE ARVORES, COM LIMPEZA DE GALHOS SECOS E RETIRADA DE PARASITAS,INCLUINDO REMOCAO DE ENTULHO</v>
          </cell>
          <cell r="C9164" t="str">
            <v>UN</v>
          </cell>
          <cell r="D9164">
            <v>83.77</v>
          </cell>
          <cell r="E9164">
            <v>57.15</v>
          </cell>
        </row>
        <row r="9165">
          <cell r="A9165" t="str">
            <v>85187</v>
          </cell>
          <cell r="B9165" t="str">
            <v>APLICACAO DE HERBICIDA SELETIVO EM GRAMADOS, COM FREQUENCIA DE DUAS VEZES AO ANO</v>
          </cell>
          <cell r="C9165" t="str">
            <v>HA</v>
          </cell>
          <cell r="D9165">
            <v>460.58</v>
          </cell>
          <cell r="E9165">
            <v>314.22000000000003</v>
          </cell>
        </row>
        <row r="9166">
          <cell r="A9166" t="str">
            <v>88236</v>
          </cell>
          <cell r="B9166" t="str">
            <v>FERRAMENTAS (ENCARGOS COMPLEMENTARES)</v>
          </cell>
          <cell r="C9166" t="str">
            <v>H</v>
          </cell>
          <cell r="D9166">
            <v>0.44</v>
          </cell>
          <cell r="E9166">
            <v>0.3</v>
          </cell>
        </row>
        <row r="9167">
          <cell r="A9167" t="str">
            <v>88237</v>
          </cell>
          <cell r="B9167" t="str">
            <v>EPI (ENCARGOS COMPLEMENTARES)</v>
          </cell>
          <cell r="C9167" t="str">
            <v>H</v>
          </cell>
          <cell r="D9167">
            <v>1.41</v>
          </cell>
          <cell r="E9167">
            <v>0.96</v>
          </cell>
        </row>
        <row r="9168">
          <cell r="A9168" t="str">
            <v>88238</v>
          </cell>
          <cell r="B9168" t="str">
            <v>AJUDANTE DE ARMADOR COM ENCARGOS COMPLEMENTARES</v>
          </cell>
          <cell r="C9168" t="str">
            <v>H</v>
          </cell>
          <cell r="D9168">
            <v>16.11</v>
          </cell>
          <cell r="E9168">
            <v>10.99</v>
          </cell>
        </row>
        <row r="9169">
          <cell r="A9169" t="str">
            <v>88239</v>
          </cell>
          <cell r="B9169" t="str">
            <v>AJUDANTE DE CARPINTEIRO COM ENCARGOS COMPLEMENTARES</v>
          </cell>
          <cell r="C9169" t="str">
            <v>H</v>
          </cell>
          <cell r="D9169">
            <v>16.11</v>
          </cell>
          <cell r="E9169">
            <v>10.99</v>
          </cell>
        </row>
        <row r="9170">
          <cell r="A9170" t="str">
            <v>88240</v>
          </cell>
          <cell r="B9170" t="str">
            <v>AJUDANTE DE ESTRUTURA METÁLICA COM ENCARGOS COMPLEMENTARES</v>
          </cell>
          <cell r="C9170" t="str">
            <v>H</v>
          </cell>
          <cell r="D9170">
            <v>19.29</v>
          </cell>
          <cell r="E9170">
            <v>13.16</v>
          </cell>
        </row>
        <row r="9171">
          <cell r="A9171" t="str">
            <v>88241</v>
          </cell>
          <cell r="B9171" t="str">
            <v>AJUDANTE DE OPERAÇÃO EM GERAL COM ENCARGOS COMPLEMENTARES</v>
          </cell>
          <cell r="C9171" t="str">
            <v>H</v>
          </cell>
          <cell r="D9171">
            <v>15.67</v>
          </cell>
          <cell r="E9171">
            <v>10.69</v>
          </cell>
        </row>
        <row r="9172">
          <cell r="A9172" t="str">
            <v>88242</v>
          </cell>
          <cell r="B9172" t="str">
            <v>AJUDANTE DE PEDREIRO COM ENCARGOS COMPLEMENTARES</v>
          </cell>
          <cell r="C9172" t="str">
            <v>H</v>
          </cell>
          <cell r="D9172">
            <v>15.76</v>
          </cell>
          <cell r="E9172">
            <v>10.75</v>
          </cell>
        </row>
        <row r="9173">
          <cell r="A9173" t="str">
            <v>88243</v>
          </cell>
          <cell r="B9173" t="str">
            <v>AJUDANTE ESPECIALIZADO COM ENCARGOS COMPLEMENTARES</v>
          </cell>
          <cell r="C9173" t="str">
            <v>H</v>
          </cell>
          <cell r="D9173">
            <v>15.67</v>
          </cell>
          <cell r="E9173">
            <v>10.69</v>
          </cell>
        </row>
        <row r="9174">
          <cell r="A9174" t="str">
            <v>88244</v>
          </cell>
          <cell r="B9174" t="str">
            <v>AJUDANTE ESPECIALIZADO EM SONDAGEM COM ENCARGOS COMPLEMENTARES</v>
          </cell>
          <cell r="C9174" t="str">
            <v>H</v>
          </cell>
          <cell r="D9174">
            <v>36.44</v>
          </cell>
          <cell r="E9174">
            <v>24.86</v>
          </cell>
        </row>
        <row r="9175">
          <cell r="A9175" t="str">
            <v>88245</v>
          </cell>
          <cell r="B9175" t="str">
            <v>ARMADOR COM ENCARGOS COMPLEMENTARES</v>
          </cell>
          <cell r="C9175" t="str">
            <v>H</v>
          </cell>
          <cell r="D9175">
            <v>19.89</v>
          </cell>
          <cell r="E9175">
            <v>13.57</v>
          </cell>
        </row>
        <row r="9176">
          <cell r="A9176" t="str">
            <v>88246</v>
          </cell>
          <cell r="B9176" t="str">
            <v>ASSENTADOR DE TUBOS COM ENCARGOS COMPLEMENTARES</v>
          </cell>
          <cell r="C9176" t="str">
            <v>H</v>
          </cell>
          <cell r="D9176">
            <v>26.44</v>
          </cell>
          <cell r="E9176">
            <v>18.04</v>
          </cell>
        </row>
        <row r="9177">
          <cell r="A9177" t="str">
            <v>88247</v>
          </cell>
          <cell r="B9177" t="str">
            <v>AUXILIAR DE ELETRICISTA COM ENCARGOS COMPLEMENTARES</v>
          </cell>
          <cell r="C9177" t="str">
            <v>H</v>
          </cell>
          <cell r="D9177">
            <v>17.16</v>
          </cell>
          <cell r="E9177">
            <v>11.71</v>
          </cell>
        </row>
        <row r="9178">
          <cell r="A9178" t="str">
            <v>88248</v>
          </cell>
          <cell r="B9178" t="str">
            <v>AUXILIAR DE ENCANADOR OU BOMBEIRO HIDRÁULICO COM ENCARGOS COMPLEMENTARES</v>
          </cell>
          <cell r="C9178" t="str">
            <v>H</v>
          </cell>
          <cell r="D9178">
            <v>16.11</v>
          </cell>
          <cell r="E9178">
            <v>10.99</v>
          </cell>
        </row>
        <row r="9179">
          <cell r="A9179" t="str">
            <v>88249</v>
          </cell>
          <cell r="B9179" t="str">
            <v>AUXILIAR DE LABORATÓRIO COM ENCARGOS COMPLEMENTARES</v>
          </cell>
          <cell r="C9179" t="str">
            <v>H</v>
          </cell>
          <cell r="D9179">
            <v>17.43</v>
          </cell>
          <cell r="E9179">
            <v>11.89</v>
          </cell>
        </row>
        <row r="9180">
          <cell r="A9180" t="str">
            <v>88250</v>
          </cell>
          <cell r="B9180" t="str">
            <v>AUXILIAR DE MECÂNICO COM ENCARGOS COMPLEMENTARES</v>
          </cell>
          <cell r="C9180" t="str">
            <v>H</v>
          </cell>
          <cell r="D9180">
            <v>27.47</v>
          </cell>
          <cell r="E9180">
            <v>18.739999999999998</v>
          </cell>
        </row>
        <row r="9181">
          <cell r="A9181" t="str">
            <v>88251</v>
          </cell>
          <cell r="B9181" t="str">
            <v>AUXILIAR DE SERRALHEIRO COM ENCARGOS COMPLEMENTARES</v>
          </cell>
          <cell r="C9181" t="str">
            <v>H</v>
          </cell>
          <cell r="D9181">
            <v>15.49</v>
          </cell>
          <cell r="E9181">
            <v>10.57</v>
          </cell>
        </row>
        <row r="9182">
          <cell r="A9182" t="str">
            <v>88252</v>
          </cell>
          <cell r="B9182" t="str">
            <v>AUXILIAR DE SERVIÇOS GERAIS COM ENCARGOS COMPLEMENTARES</v>
          </cell>
          <cell r="C9182" t="str">
            <v>H</v>
          </cell>
          <cell r="D9182">
            <v>15.9</v>
          </cell>
          <cell r="E9182">
            <v>10.85</v>
          </cell>
        </row>
        <row r="9183">
          <cell r="A9183" t="str">
            <v>88253</v>
          </cell>
          <cell r="B9183" t="str">
            <v>AUXILIAR DE TOPÓGRAFO COM ENCARGOS COMPLEMENTARES</v>
          </cell>
          <cell r="C9183" t="str">
            <v>H</v>
          </cell>
          <cell r="D9183">
            <v>15.77</v>
          </cell>
          <cell r="E9183">
            <v>10.76</v>
          </cell>
        </row>
        <row r="9184">
          <cell r="A9184" t="str">
            <v>88254</v>
          </cell>
          <cell r="B9184" t="str">
            <v>AUXILIAR TÉCNICO COM ENCARGOS COMPLEMENTARES</v>
          </cell>
          <cell r="C9184" t="str">
            <v>H</v>
          </cell>
          <cell r="D9184">
            <v>38.979999999999997</v>
          </cell>
          <cell r="E9184">
            <v>26.59</v>
          </cell>
        </row>
        <row r="9185">
          <cell r="A9185" t="str">
            <v>88255</v>
          </cell>
          <cell r="B9185" t="str">
            <v>AUXILIAR TÉCNICO DE ENGENHARIA COM ENCARGOS COMPLEMENTARES</v>
          </cell>
          <cell r="C9185" t="str">
            <v>H</v>
          </cell>
          <cell r="D9185">
            <v>32.32</v>
          </cell>
          <cell r="E9185">
            <v>22.05</v>
          </cell>
        </row>
        <row r="9186">
          <cell r="A9186" t="str">
            <v>88256</v>
          </cell>
          <cell r="B9186" t="str">
            <v>AZULEJISTA OU LADRILHISTA COM ENCARGOS COMPLEMENTARES</v>
          </cell>
          <cell r="C9186" t="str">
            <v>H</v>
          </cell>
          <cell r="D9186">
            <v>18.510000000000002</v>
          </cell>
          <cell r="E9186">
            <v>12.63</v>
          </cell>
        </row>
        <row r="9187">
          <cell r="A9187" t="str">
            <v>88257</v>
          </cell>
          <cell r="B9187" t="str">
            <v>BLASTER, DINAMITADOR OU CABO DE FOGO COM ENCARGOS COMPLEMENTARES</v>
          </cell>
          <cell r="C9187" t="str">
            <v>H</v>
          </cell>
          <cell r="D9187">
            <v>21.93</v>
          </cell>
          <cell r="E9187">
            <v>14.96</v>
          </cell>
        </row>
        <row r="9188">
          <cell r="A9188" t="str">
            <v>88258</v>
          </cell>
          <cell r="B9188" t="str">
            <v>CADASTRISTA DE USUÁRIOS COM ENCARGOS COMPLEMENTARES</v>
          </cell>
          <cell r="C9188" t="str">
            <v>H</v>
          </cell>
          <cell r="D9188">
            <v>29.98</v>
          </cell>
          <cell r="E9188">
            <v>20.45</v>
          </cell>
        </row>
        <row r="9189">
          <cell r="A9189" t="str">
            <v>88259</v>
          </cell>
          <cell r="B9189" t="str">
            <v>CALAFETADOR/CALAFATE COM ENCARGOS COMPLEMENTARES</v>
          </cell>
          <cell r="C9189" t="str">
            <v>H</v>
          </cell>
          <cell r="D9189">
            <v>18.920000000000002</v>
          </cell>
          <cell r="E9189">
            <v>12.91</v>
          </cell>
        </row>
        <row r="9190">
          <cell r="A9190" t="str">
            <v>88260</v>
          </cell>
          <cell r="B9190" t="str">
            <v>CALCETEIRO COM ENCARGOS COMPLEMENTARES</v>
          </cell>
          <cell r="C9190" t="str">
            <v>H</v>
          </cell>
          <cell r="D9190">
            <v>18.690000000000001</v>
          </cell>
          <cell r="E9190">
            <v>12.75</v>
          </cell>
        </row>
        <row r="9191">
          <cell r="A9191" t="str">
            <v>88261</v>
          </cell>
          <cell r="B9191" t="str">
            <v>CARPINTEIRO DE ESQUADRIA COM ENCARGOS COMPLEMENTARES</v>
          </cell>
          <cell r="C9191" t="str">
            <v>H</v>
          </cell>
          <cell r="D9191">
            <v>19.670000000000002</v>
          </cell>
          <cell r="E9191">
            <v>13.42</v>
          </cell>
        </row>
        <row r="9192">
          <cell r="A9192" t="str">
            <v>88262</v>
          </cell>
          <cell r="B9192" t="str">
            <v>CARPINTEIRO DE FORMAS COM ENCARGOS COMPLEMENTARES</v>
          </cell>
          <cell r="C9192" t="str">
            <v>H</v>
          </cell>
          <cell r="D9192">
            <v>19.89</v>
          </cell>
          <cell r="E9192">
            <v>13.57</v>
          </cell>
        </row>
        <row r="9193">
          <cell r="A9193" t="str">
            <v>88263</v>
          </cell>
          <cell r="B9193" t="str">
            <v>CAVOUQUEIRO OU OPERADOR PERFURATRIZ/ROMPEDOR COM ENCARGOS COMPLEMENTARES</v>
          </cell>
          <cell r="C9193" t="str">
            <v>H</v>
          </cell>
          <cell r="D9193">
            <v>29.05</v>
          </cell>
          <cell r="E9193">
            <v>19.82</v>
          </cell>
        </row>
        <row r="9194">
          <cell r="A9194" t="str">
            <v>88264</v>
          </cell>
          <cell r="B9194" t="str">
            <v>ELETRICISTA COM ENCARGOS COMPLEMENTARES</v>
          </cell>
          <cell r="C9194" t="str">
            <v>H</v>
          </cell>
          <cell r="D9194">
            <v>19.89</v>
          </cell>
          <cell r="E9194">
            <v>13.57</v>
          </cell>
        </row>
        <row r="9195">
          <cell r="A9195" t="str">
            <v>88265</v>
          </cell>
          <cell r="B9195" t="str">
            <v>ELETRICISTA INDUSTRIAL COM ENCARGOS COMPLEMENTARES</v>
          </cell>
          <cell r="C9195" t="str">
            <v>H</v>
          </cell>
          <cell r="D9195">
            <v>24.26</v>
          </cell>
          <cell r="E9195">
            <v>16.55</v>
          </cell>
        </row>
        <row r="9196">
          <cell r="A9196" t="str">
            <v>88266</v>
          </cell>
          <cell r="B9196" t="str">
            <v>ELETROTÉCNICO COM ENCARGOS COMPLEMENTARES</v>
          </cell>
          <cell r="C9196" t="str">
            <v>H</v>
          </cell>
          <cell r="D9196">
            <v>27.98</v>
          </cell>
          <cell r="E9196">
            <v>19.09</v>
          </cell>
        </row>
        <row r="9197">
          <cell r="A9197" t="str">
            <v>88267</v>
          </cell>
          <cell r="B9197" t="str">
            <v>ENCANADOR OU BOMBEIRO HIDRÁULICO COM ENCARGOS COMPLEMENTARES</v>
          </cell>
          <cell r="C9197" t="str">
            <v>H</v>
          </cell>
          <cell r="D9197">
            <v>19.89</v>
          </cell>
          <cell r="E9197">
            <v>13.57</v>
          </cell>
        </row>
        <row r="9198">
          <cell r="A9198" t="str">
            <v>88268</v>
          </cell>
          <cell r="B9198" t="str">
            <v>ESTUCADOR COM ENCARGOS COMPLEMENTARES</v>
          </cell>
          <cell r="C9198" t="str">
            <v>H</v>
          </cell>
          <cell r="D9198">
            <v>18.100000000000001</v>
          </cell>
          <cell r="E9198">
            <v>12.35</v>
          </cell>
        </row>
        <row r="9199">
          <cell r="A9199" t="str">
            <v>88269</v>
          </cell>
          <cell r="B9199" t="str">
            <v>GESSEIRO COM ENCARGOS COMPLEMENTARES</v>
          </cell>
          <cell r="C9199" t="str">
            <v>H</v>
          </cell>
          <cell r="D9199">
            <v>18.100000000000001</v>
          </cell>
          <cell r="E9199">
            <v>12.35</v>
          </cell>
        </row>
        <row r="9200">
          <cell r="A9200" t="str">
            <v>88270</v>
          </cell>
          <cell r="B9200" t="str">
            <v>IMPERMEABILIZADOR COM ENCARGOS COMPLEMENTARES</v>
          </cell>
          <cell r="C9200" t="str">
            <v>H</v>
          </cell>
          <cell r="D9200">
            <v>20.67</v>
          </cell>
          <cell r="E9200">
            <v>14.1</v>
          </cell>
        </row>
        <row r="9201">
          <cell r="A9201" t="str">
            <v>88272</v>
          </cell>
          <cell r="B9201" t="str">
            <v>MACARIQUEIRO COM ENCARGOS COMPLEMENTARES</v>
          </cell>
          <cell r="C9201" t="str">
            <v>H</v>
          </cell>
          <cell r="D9201">
            <v>47.59</v>
          </cell>
          <cell r="E9201">
            <v>32.47</v>
          </cell>
        </row>
        <row r="9202">
          <cell r="A9202" t="str">
            <v>88273</v>
          </cell>
          <cell r="B9202" t="str">
            <v>MARCENEIRO COM ENCARGOS COMPLEMENTARES</v>
          </cell>
          <cell r="C9202" t="str">
            <v>H</v>
          </cell>
          <cell r="D9202">
            <v>18.350000000000001</v>
          </cell>
          <cell r="E9202">
            <v>12.52</v>
          </cell>
        </row>
        <row r="9203">
          <cell r="A9203" t="str">
            <v>88274</v>
          </cell>
          <cell r="B9203" t="str">
            <v>MARMORISTA/GRANITEIRO COM ENCARGOS COMPLEMENTARES</v>
          </cell>
          <cell r="C9203" t="str">
            <v>H</v>
          </cell>
          <cell r="D9203">
            <v>19.010000000000002</v>
          </cell>
          <cell r="E9203">
            <v>12.97</v>
          </cell>
        </row>
        <row r="9204">
          <cell r="A9204" t="str">
            <v>88275</v>
          </cell>
          <cell r="B9204" t="str">
            <v>MECÃNICO DE EQUIPAMENTOS PESADOS COM ENCARGOS COMPLEMENTARES</v>
          </cell>
          <cell r="C9204" t="str">
            <v>H</v>
          </cell>
          <cell r="D9204">
            <v>47.59</v>
          </cell>
          <cell r="E9204">
            <v>32.47</v>
          </cell>
        </row>
        <row r="9205">
          <cell r="A9205" t="str">
            <v>88276</v>
          </cell>
          <cell r="B9205" t="str">
            <v>MONTADOR COM ENCARGOS COMPLEMENTARES</v>
          </cell>
          <cell r="C9205" t="str">
            <v>H</v>
          </cell>
          <cell r="D9205">
            <v>26.44</v>
          </cell>
          <cell r="E9205">
            <v>18.04</v>
          </cell>
        </row>
        <row r="9206">
          <cell r="A9206" t="str">
            <v>88277</v>
          </cell>
          <cell r="B9206" t="str">
            <v>MONTADOR (TUBO AÇO/EQUIPAMENTOS) COM ENCARGOS COMPLEMENTARES</v>
          </cell>
          <cell r="C9206" t="str">
            <v>H</v>
          </cell>
          <cell r="D9206">
            <v>26.44</v>
          </cell>
          <cell r="E9206">
            <v>18.04</v>
          </cell>
        </row>
        <row r="9207">
          <cell r="A9207" t="str">
            <v>88278</v>
          </cell>
          <cell r="B9207" t="str">
            <v>MONTADOR DE ESTRUTURA METÁLICA COM ENCARGOS COMPLEMENTARES</v>
          </cell>
          <cell r="C9207" t="str">
            <v>H</v>
          </cell>
          <cell r="D9207">
            <v>27.69</v>
          </cell>
          <cell r="E9207">
            <v>18.89</v>
          </cell>
        </row>
        <row r="9208">
          <cell r="A9208" t="str">
            <v>88279</v>
          </cell>
          <cell r="B9208" t="str">
            <v>MONTADOR ELETROMECÃNICO COM ENCARGOS COMPLEMENTARES</v>
          </cell>
          <cell r="C9208" t="str">
            <v>H</v>
          </cell>
          <cell r="D9208">
            <v>25.4</v>
          </cell>
          <cell r="E9208">
            <v>17.329999999999998</v>
          </cell>
        </row>
        <row r="9209">
          <cell r="A9209" t="str">
            <v>88280</v>
          </cell>
          <cell r="B9209" t="str">
            <v>MONTADOR INDUSTRIAL COM ENCARGOS COMPLEMENTARES</v>
          </cell>
          <cell r="C9209" t="str">
            <v>H</v>
          </cell>
          <cell r="D9209">
            <v>29.01</v>
          </cell>
          <cell r="E9209">
            <v>19.79</v>
          </cell>
        </row>
        <row r="9210">
          <cell r="A9210" t="str">
            <v>88281</v>
          </cell>
          <cell r="B9210" t="str">
            <v>MOTORISTA DE BASCULANTE COM ENCARGOS COMPLEMENTARES</v>
          </cell>
          <cell r="C9210" t="str">
            <v>H</v>
          </cell>
          <cell r="D9210">
            <v>39.58</v>
          </cell>
          <cell r="E9210">
            <v>27</v>
          </cell>
        </row>
        <row r="9211">
          <cell r="A9211" t="str">
            <v>88282</v>
          </cell>
          <cell r="B9211" t="str">
            <v>MOTORISTA DE CAMINHÃO COM ENCARGOS COMPLEMENTARES</v>
          </cell>
          <cell r="C9211" t="str">
            <v>H</v>
          </cell>
          <cell r="D9211">
            <v>42.68</v>
          </cell>
          <cell r="E9211">
            <v>29.12</v>
          </cell>
        </row>
        <row r="9212">
          <cell r="A9212" t="str">
            <v>88283</v>
          </cell>
          <cell r="B9212" t="str">
            <v>MOTORISTA DE CAMINHÃO E CARRETA COM ENCARGOS COMPLEMENTARES</v>
          </cell>
          <cell r="C9212" t="str">
            <v>H</v>
          </cell>
          <cell r="D9212">
            <v>45</v>
          </cell>
          <cell r="E9212">
            <v>30.7</v>
          </cell>
        </row>
        <row r="9213">
          <cell r="A9213" t="str">
            <v>88284</v>
          </cell>
          <cell r="B9213" t="str">
            <v>MOTORISTA DE VEIÍCULO LEVE COM ENCARGOS COMPLEMENTARES</v>
          </cell>
          <cell r="C9213" t="str">
            <v>H</v>
          </cell>
          <cell r="D9213">
            <v>42.45</v>
          </cell>
          <cell r="E9213">
            <v>28.96</v>
          </cell>
        </row>
        <row r="9214">
          <cell r="A9214" t="str">
            <v>88285</v>
          </cell>
          <cell r="B9214" t="str">
            <v>MOTORISTA DE VEÍCULO PESADO COM ENCARGOS COMPLEMENTARES</v>
          </cell>
          <cell r="C9214" t="str">
            <v>H</v>
          </cell>
          <cell r="D9214">
            <v>45.73</v>
          </cell>
          <cell r="E9214">
            <v>31.2</v>
          </cell>
        </row>
        <row r="9215">
          <cell r="A9215" t="str">
            <v>88286</v>
          </cell>
          <cell r="B9215" t="str">
            <v>MOTORISTA OPERADOR DE MUNCK COM ENCARGOS COMPLEMENTARES</v>
          </cell>
          <cell r="C9215" t="str">
            <v>H</v>
          </cell>
          <cell r="D9215">
            <v>45.73</v>
          </cell>
          <cell r="E9215">
            <v>31.2</v>
          </cell>
        </row>
        <row r="9216">
          <cell r="A9216" t="str">
            <v>88288</v>
          </cell>
          <cell r="B9216" t="str">
            <v>NIVELADOR COM ENCARGOS COMPLEMENTARES</v>
          </cell>
          <cell r="C9216" t="str">
            <v>H</v>
          </cell>
          <cell r="D9216">
            <v>16.670000000000002</v>
          </cell>
          <cell r="E9216">
            <v>11.37</v>
          </cell>
        </row>
        <row r="9217">
          <cell r="A9217" t="str">
            <v>88290</v>
          </cell>
          <cell r="B9217" t="str">
            <v>OPERADOR DE ACABADORA COM ENCARGOS COMPLEMENTARES</v>
          </cell>
          <cell r="C9217" t="str">
            <v>H</v>
          </cell>
          <cell r="D9217">
            <v>43.15</v>
          </cell>
          <cell r="E9217">
            <v>29.44</v>
          </cell>
        </row>
        <row r="9218">
          <cell r="A9218" t="str">
            <v>88291</v>
          </cell>
          <cell r="B9218" t="str">
            <v>OPERADOR DE BETONEIRA (CAMINHÃO) COM ENCARGOS COMPLEMENTARES</v>
          </cell>
          <cell r="C9218" t="str">
            <v>H</v>
          </cell>
          <cell r="D9218">
            <v>43.04</v>
          </cell>
          <cell r="E9218">
            <v>29.36</v>
          </cell>
        </row>
        <row r="9219">
          <cell r="A9219" t="str">
            <v>88292</v>
          </cell>
          <cell r="B9219" t="str">
            <v>OPERADOR DE COMPRESSOR OU COMPRESSORISTA COM ENCARGOS COMPLEMENTARES</v>
          </cell>
          <cell r="C9219" t="str">
            <v>H</v>
          </cell>
          <cell r="D9219">
            <v>27.62</v>
          </cell>
          <cell r="E9219">
            <v>18.84</v>
          </cell>
        </row>
        <row r="9220">
          <cell r="A9220" t="str">
            <v>88293</v>
          </cell>
          <cell r="B9220" t="str">
            <v>OPERADOR DE DEMARCADORA DE FAIXAS COM ENCARGOS COMPLEMENTARES</v>
          </cell>
          <cell r="C9220" t="str">
            <v>H</v>
          </cell>
          <cell r="D9220">
            <v>29.84</v>
          </cell>
          <cell r="E9220">
            <v>20.36</v>
          </cell>
        </row>
        <row r="9221">
          <cell r="A9221" t="str">
            <v>88294</v>
          </cell>
          <cell r="B9221" t="str">
            <v>OPERADOR DE ESCAVADEIRA COM ENCARGOS COMPLEMENTARES</v>
          </cell>
          <cell r="C9221" t="str">
            <v>H</v>
          </cell>
          <cell r="D9221">
            <v>43.15</v>
          </cell>
          <cell r="E9221">
            <v>29.44</v>
          </cell>
        </row>
        <row r="9222">
          <cell r="A9222" t="str">
            <v>88295</v>
          </cell>
          <cell r="B9222" t="str">
            <v>OPERADOR DE GUINCHO COM ENCARGOS COMPLEMENTARES</v>
          </cell>
          <cell r="C9222" t="str">
            <v>H</v>
          </cell>
          <cell r="D9222">
            <v>25.84</v>
          </cell>
          <cell r="E9222">
            <v>17.63</v>
          </cell>
        </row>
        <row r="9223">
          <cell r="A9223" t="str">
            <v>88296</v>
          </cell>
          <cell r="B9223" t="str">
            <v>OPERADOR DE GUINDASTE COM ENCARGOS COMPLEMENTARES</v>
          </cell>
          <cell r="C9223" t="str">
            <v>H</v>
          </cell>
          <cell r="D9223">
            <v>46.64</v>
          </cell>
          <cell r="E9223">
            <v>31.82</v>
          </cell>
        </row>
        <row r="9224">
          <cell r="A9224" t="str">
            <v>88297</v>
          </cell>
          <cell r="B9224" t="str">
            <v>OPERADOR DE MÁQUINAS E EQUIPAMENTOS COM ENCARGOS COMPLEMENTARES</v>
          </cell>
          <cell r="C9224" t="str">
            <v>H</v>
          </cell>
          <cell r="D9224">
            <v>45.15</v>
          </cell>
          <cell r="E9224">
            <v>30.8</v>
          </cell>
        </row>
        <row r="9225">
          <cell r="A9225" t="str">
            <v>88298</v>
          </cell>
          <cell r="B9225" t="str">
            <v>OPERADOR DE MARTELETE OU MARTELETEIRO COM ENCARGOS COMPLEMENTARES</v>
          </cell>
          <cell r="C9225" t="str">
            <v>H</v>
          </cell>
          <cell r="D9225">
            <v>25.96</v>
          </cell>
          <cell r="E9225">
            <v>17.71</v>
          </cell>
        </row>
        <row r="9226">
          <cell r="A9226" t="str">
            <v>88299</v>
          </cell>
          <cell r="B9226" t="str">
            <v>OPERADOR DE MOTO-ESCREIPER COM ENCARGOS COMPLEMENTARES</v>
          </cell>
          <cell r="C9226" t="str">
            <v>H</v>
          </cell>
          <cell r="D9226">
            <v>43.15</v>
          </cell>
          <cell r="E9226">
            <v>29.44</v>
          </cell>
        </row>
        <row r="9227">
          <cell r="A9227" t="str">
            <v>88300</v>
          </cell>
          <cell r="B9227" t="str">
            <v>OPERADOR DE MOTONIVELADORA COM ENCARGOS COMPLEMENTARES</v>
          </cell>
          <cell r="C9227" t="str">
            <v>H</v>
          </cell>
          <cell r="D9227">
            <v>46.91</v>
          </cell>
          <cell r="E9227">
            <v>32</v>
          </cell>
        </row>
        <row r="9228">
          <cell r="A9228" t="str">
            <v>88301</v>
          </cell>
          <cell r="B9228" t="str">
            <v>OPERADOR DE PÁ CARREGADEIRA COM ENCARGOS COMPLEMENTARES</v>
          </cell>
          <cell r="C9228" t="str">
            <v>H</v>
          </cell>
          <cell r="D9228">
            <v>46.11</v>
          </cell>
          <cell r="E9228">
            <v>31.46</v>
          </cell>
        </row>
        <row r="9229">
          <cell r="A9229" t="str">
            <v>88302</v>
          </cell>
          <cell r="B9229" t="str">
            <v>OPERADOR DE PAVIMENTADORA COM ENCARGOS COMPLEMENTARES</v>
          </cell>
          <cell r="C9229" t="str">
            <v>H</v>
          </cell>
          <cell r="D9229">
            <v>37.33</v>
          </cell>
          <cell r="E9229">
            <v>25.47</v>
          </cell>
        </row>
        <row r="9230">
          <cell r="A9230" t="str">
            <v>88303</v>
          </cell>
          <cell r="B9230" t="str">
            <v>OPERADOR DE ROLO COMPACTADOR COM ENCARGOS COMPLEMENTARES</v>
          </cell>
          <cell r="C9230" t="str">
            <v>H</v>
          </cell>
          <cell r="D9230">
            <v>43.15</v>
          </cell>
          <cell r="E9230">
            <v>29.44</v>
          </cell>
        </row>
        <row r="9231">
          <cell r="A9231" t="str">
            <v>88304</v>
          </cell>
          <cell r="B9231" t="str">
            <v>OPERADOR DE USINA DE ASFALTO, DE SOLOS OU DE CONCRETO COM ENCARGOS COMPLEMENTARES</v>
          </cell>
          <cell r="C9231" t="str">
            <v>H</v>
          </cell>
          <cell r="D9231">
            <v>47.14</v>
          </cell>
          <cell r="E9231">
            <v>32.159999999999997</v>
          </cell>
        </row>
        <row r="9232">
          <cell r="A9232" t="str">
            <v>88306</v>
          </cell>
          <cell r="B9232" t="str">
            <v>OPERADOR JATO DE AREIA OU JATISTA COM ENCARGOS COMPLEMENTARES</v>
          </cell>
          <cell r="C9232" t="str">
            <v>H</v>
          </cell>
          <cell r="D9232">
            <v>27.41</v>
          </cell>
          <cell r="E9232">
            <v>18.7</v>
          </cell>
        </row>
        <row r="9233">
          <cell r="A9233" t="str">
            <v>88307</v>
          </cell>
          <cell r="B9233" t="str">
            <v>OPERADOR PARA BATE ESTACAS COM ENCARGOS COMPLEMENTARES</v>
          </cell>
          <cell r="C9233" t="str">
            <v>H</v>
          </cell>
          <cell r="D9233">
            <v>31.62</v>
          </cell>
          <cell r="E9233">
            <v>21.57</v>
          </cell>
        </row>
        <row r="9234">
          <cell r="A9234" t="str">
            <v>88308</v>
          </cell>
          <cell r="B9234" t="str">
            <v>PASTILHEIRO COM ENCARGOS COMPLEMENTARES</v>
          </cell>
          <cell r="C9234" t="str">
            <v>H</v>
          </cell>
          <cell r="D9234">
            <v>23.03</v>
          </cell>
          <cell r="E9234">
            <v>15.71</v>
          </cell>
        </row>
        <row r="9235">
          <cell r="A9235" t="str">
            <v>88309</v>
          </cell>
          <cell r="B9235" t="str">
            <v>PEDREIRO COM ENCARGOS COMPLEMENTARES</v>
          </cell>
          <cell r="C9235" t="str">
            <v>H</v>
          </cell>
          <cell r="D9235">
            <v>19.89</v>
          </cell>
          <cell r="E9235">
            <v>13.57</v>
          </cell>
        </row>
        <row r="9236">
          <cell r="A9236" t="str">
            <v>88310</v>
          </cell>
          <cell r="B9236" t="str">
            <v>PINTOR COM ENCARGOS COMPLEMENTARES</v>
          </cell>
          <cell r="C9236" t="str">
            <v>H</v>
          </cell>
          <cell r="D9236">
            <v>19.89</v>
          </cell>
          <cell r="E9236">
            <v>13.57</v>
          </cell>
        </row>
        <row r="9237">
          <cell r="A9237" t="str">
            <v>88311</v>
          </cell>
          <cell r="B9237" t="str">
            <v>PINTOR DE LETREIROS COM ENCARGOS COMPLEMENTARES</v>
          </cell>
          <cell r="C9237" t="str">
            <v>H</v>
          </cell>
          <cell r="D9237">
            <v>20.76</v>
          </cell>
          <cell r="E9237">
            <v>14.16</v>
          </cell>
        </row>
        <row r="9238">
          <cell r="A9238" t="str">
            <v>88312</v>
          </cell>
          <cell r="B9238" t="str">
            <v>PINTOR PARA TINTA EPÓXI COM ENCARGOS COMPLEMENTARES</v>
          </cell>
          <cell r="C9238" t="str">
            <v>H</v>
          </cell>
          <cell r="D9238">
            <v>22.78</v>
          </cell>
          <cell r="E9238">
            <v>15.54</v>
          </cell>
        </row>
        <row r="9239">
          <cell r="A9239" t="str">
            <v>88313</v>
          </cell>
          <cell r="B9239" t="str">
            <v>POCEIRO COM ENCARGOS COMPLEMENTARES</v>
          </cell>
          <cell r="C9239" t="str">
            <v>H</v>
          </cell>
          <cell r="D9239">
            <v>42.68</v>
          </cell>
          <cell r="E9239">
            <v>29.12</v>
          </cell>
        </row>
        <row r="9240">
          <cell r="A9240" t="str">
            <v>88314</v>
          </cell>
          <cell r="B9240" t="str">
            <v>RASTELEIRO COM ENCARGOS COMPLEMENTARES</v>
          </cell>
          <cell r="C9240" t="str">
            <v>H</v>
          </cell>
          <cell r="D9240">
            <v>20.239999999999998</v>
          </cell>
          <cell r="E9240">
            <v>13.81</v>
          </cell>
        </row>
        <row r="9241">
          <cell r="A9241" t="str">
            <v>88315</v>
          </cell>
          <cell r="B9241" t="str">
            <v>SERRALHEIRO COM ENCARGOS COMPLEMENTARES</v>
          </cell>
          <cell r="C9241" t="str">
            <v>H</v>
          </cell>
          <cell r="D9241">
            <v>19.059999999999999</v>
          </cell>
          <cell r="E9241">
            <v>13</v>
          </cell>
        </row>
        <row r="9242">
          <cell r="A9242" t="str">
            <v>88316</v>
          </cell>
          <cell r="B9242" t="str">
            <v>SERVENTE COM ENCARGOS COMPLEMENTARES</v>
          </cell>
          <cell r="C9242" t="str">
            <v>H</v>
          </cell>
          <cell r="D9242">
            <v>14.78</v>
          </cell>
          <cell r="E9242">
            <v>10.08</v>
          </cell>
        </row>
        <row r="9243">
          <cell r="A9243" t="str">
            <v>88317</v>
          </cell>
          <cell r="B9243" t="str">
            <v>SOLDADOR COM ENCARGOS COMPLEMENTARES</v>
          </cell>
          <cell r="C9243" t="str">
            <v>H</v>
          </cell>
          <cell r="D9243">
            <v>34.090000000000003</v>
          </cell>
          <cell r="E9243">
            <v>23.26</v>
          </cell>
        </row>
        <row r="9244">
          <cell r="A9244" t="str">
            <v>88318</v>
          </cell>
          <cell r="B9244" t="str">
            <v>SOLDADOR A (PARA SOLDA A SER TESTADA COM RAIOS "X") COM ENCARGOS COMPL</v>
          </cell>
          <cell r="C9244" t="str">
            <v>H</v>
          </cell>
          <cell r="D9244">
            <v>36.79</v>
          </cell>
          <cell r="E9244">
            <v>25.1</v>
          </cell>
        </row>
        <row r="9245">
          <cell r="A9245" t="str">
            <v>88319</v>
          </cell>
          <cell r="B9245" t="str">
            <v>SONDADOR COM ENCARGOS COMPLEMENTARES</v>
          </cell>
          <cell r="C9245" t="str">
            <v>H</v>
          </cell>
          <cell r="D9245">
            <v>49.71</v>
          </cell>
          <cell r="E9245">
            <v>33.909999999999997</v>
          </cell>
        </row>
        <row r="9246">
          <cell r="A9246" t="str">
            <v>88320</v>
          </cell>
          <cell r="B9246" t="str">
            <v>TAQUEADOR OU TAQUEIRO COM ENCARGOS COMPLEMENTARES</v>
          </cell>
          <cell r="C9246" t="str">
            <v>H</v>
          </cell>
          <cell r="D9246">
            <v>17.18</v>
          </cell>
          <cell r="E9246">
            <v>11.72</v>
          </cell>
        </row>
        <row r="9247">
          <cell r="A9247" t="str">
            <v>88321</v>
          </cell>
          <cell r="B9247" t="str">
            <v>TÉCNICO DE LABORATÓRIO COM ENCARGOS COMPLEMENTARES</v>
          </cell>
          <cell r="C9247" t="str">
            <v>H</v>
          </cell>
          <cell r="D9247">
            <v>63.26</v>
          </cell>
          <cell r="E9247">
            <v>43.16</v>
          </cell>
        </row>
        <row r="9248">
          <cell r="A9248" t="str">
            <v>88322</v>
          </cell>
          <cell r="B9248" t="str">
            <v>TÉCNICO DE SONDAGEM COM ENCARGOS COMPLEMENTARES</v>
          </cell>
          <cell r="C9248" t="str">
            <v>H</v>
          </cell>
          <cell r="D9248">
            <v>75.05</v>
          </cell>
          <cell r="E9248">
            <v>51.2</v>
          </cell>
        </row>
        <row r="9249">
          <cell r="A9249" t="str">
            <v>88323</v>
          </cell>
          <cell r="B9249" t="str">
            <v>TELHADISTA COM ENCARGOS COMPLEMENTARES</v>
          </cell>
          <cell r="C9249" t="str">
            <v>H</v>
          </cell>
          <cell r="D9249">
            <v>17.84</v>
          </cell>
          <cell r="E9249">
            <v>12.17</v>
          </cell>
        </row>
        <row r="9250">
          <cell r="A9250" t="str">
            <v>88324</v>
          </cell>
          <cell r="B9250" t="str">
            <v>TRATORISTA COM ENCARGOS COMPLEMENTARES</v>
          </cell>
          <cell r="C9250" t="str">
            <v>H</v>
          </cell>
          <cell r="D9250">
            <v>47.48</v>
          </cell>
          <cell r="E9250">
            <v>32.39</v>
          </cell>
        </row>
        <row r="9251">
          <cell r="A9251" t="str">
            <v>88325</v>
          </cell>
          <cell r="B9251" t="str">
            <v>VIDRACEIRO COM ENCARGOS COMPLEMENTARES</v>
          </cell>
          <cell r="C9251" t="str">
            <v>H</v>
          </cell>
          <cell r="D9251">
            <v>17.79</v>
          </cell>
          <cell r="E9251">
            <v>12.14</v>
          </cell>
        </row>
        <row r="9252">
          <cell r="A9252" t="str">
            <v>88326</v>
          </cell>
          <cell r="B9252" t="str">
            <v>VIGIA NOTURNO COM ENCARGOS COMPLEMENTARES</v>
          </cell>
          <cell r="C9252" t="str">
            <v>H</v>
          </cell>
          <cell r="D9252">
            <v>15.11</v>
          </cell>
          <cell r="E9252">
            <v>10.31</v>
          </cell>
        </row>
        <row r="9253">
          <cell r="A9253" t="str">
            <v>88377</v>
          </cell>
          <cell r="B9253" t="str">
            <v>OPERADOR DE BETONEIRA ESTACIONÁRIA/MISTURADOR COM ENCARGOS COMPLEMENTARES</v>
          </cell>
          <cell r="C9253" t="str">
            <v>H</v>
          </cell>
          <cell r="D9253">
            <v>15.33</v>
          </cell>
          <cell r="E9253">
            <v>10.46</v>
          </cell>
        </row>
        <row r="9254">
          <cell r="A9254" t="str">
            <v>88441</v>
          </cell>
          <cell r="B9254" t="str">
            <v>JARDINEIRO COM ENCARGOS COMPLEMENTARES</v>
          </cell>
          <cell r="C9254" t="str">
            <v>H</v>
          </cell>
          <cell r="D9254">
            <v>16.21</v>
          </cell>
          <cell r="E9254">
            <v>11.06</v>
          </cell>
        </row>
        <row r="9255">
          <cell r="A9255" t="str">
            <v>88597</v>
          </cell>
          <cell r="B9255" t="str">
            <v>DESENHISTA DETALHISTA COM ENCARGOS COMPLEMENTARES</v>
          </cell>
          <cell r="C9255" t="str">
            <v>H</v>
          </cell>
          <cell r="D9255">
            <v>32.51</v>
          </cell>
          <cell r="E9255">
            <v>22.18</v>
          </cell>
        </row>
      </sheetData>
      <sheetData sheetId="1">
        <row r="2">
          <cell r="B2" t="str">
            <v>CÓDIGO</v>
          </cell>
        </row>
      </sheetData>
      <sheetData sheetId="2">
        <row r="7">
          <cell r="A7" t="str">
            <v>CÓDIGO</v>
          </cell>
        </row>
      </sheetData>
      <sheetData sheetId="3">
        <row r="2">
          <cell r="A2" t="str">
            <v>ITEM</v>
          </cell>
        </row>
      </sheetData>
      <sheetData sheetId="4">
        <row r="2">
          <cell r="A2" t="str">
            <v>ANO</v>
          </cell>
        </row>
      </sheetData>
      <sheetData sheetId="5">
        <row r="3">
          <cell r="B3" t="str">
            <v>CAPEX - RESUMO</v>
          </cell>
        </row>
      </sheetData>
      <sheetData sheetId="6">
        <row r="3">
          <cell r="A3" t="str">
            <v>OCUPAÇÕES IRREGULARES NA FAIXA DE DOMÍNIO</v>
          </cell>
        </row>
      </sheetData>
      <sheetData sheetId="7">
        <row r="3">
          <cell r="A3" t="str">
            <v>EFIFICAÇÕES OPERACIONAIS</v>
          </cell>
        </row>
      </sheetData>
      <sheetData sheetId="8">
        <row r="3">
          <cell r="A3" t="str">
            <v>Projeto:</v>
          </cell>
        </row>
      </sheetData>
      <sheetData sheetId="9">
        <row r="3">
          <cell r="A3" t="str">
            <v>Projeto:</v>
          </cell>
        </row>
      </sheetData>
      <sheetData sheetId="10">
        <row r="3">
          <cell r="A3" t="str">
            <v>Projeto:</v>
          </cell>
        </row>
      </sheetData>
      <sheetData sheetId="11">
        <row r="2">
          <cell r="E2" t="str">
            <v>BR-459</v>
          </cell>
        </row>
      </sheetData>
      <sheetData sheetId="12">
        <row r="3">
          <cell r="A3" t="str">
            <v>DUPLICAÇÕES</v>
          </cell>
        </row>
      </sheetData>
      <sheetData sheetId="13">
        <row r="2">
          <cell r="B2" t="str">
            <v>PMI Rede Rodoviária do Estado de Minas Gerais Integrante do Sistema Rodoviário Estadual (SRE)</v>
          </cell>
        </row>
      </sheetData>
      <sheetData sheetId="14">
        <row r="2">
          <cell r="E2" t="str">
            <v>BR-459</v>
          </cell>
        </row>
      </sheetData>
      <sheetData sheetId="15">
        <row r="3">
          <cell r="A3" t="str">
            <v>CONTORNOS</v>
          </cell>
        </row>
      </sheetData>
      <sheetData sheetId="16">
        <row r="2">
          <cell r="A2" t="str">
            <v>ALTURA MÉDIA DE CORTE</v>
          </cell>
        </row>
      </sheetData>
      <sheetData sheetId="17">
        <row r="3">
          <cell r="A3" t="str">
            <v>FAIXAS ADICIONAIS</v>
          </cell>
        </row>
      </sheetData>
      <sheetData sheetId="18">
        <row r="2">
          <cell r="A2" t="str">
            <v>ALTURA MÉDIA DE CORTE</v>
          </cell>
        </row>
      </sheetData>
      <sheetData sheetId="19">
        <row r="3">
          <cell r="A3" t="str">
            <v>VIAS MARGINAIS</v>
          </cell>
        </row>
      </sheetData>
      <sheetData sheetId="20">
        <row r="3">
          <cell r="A3" t="str">
            <v>PASSARELA PARA PEDESTRES</v>
          </cell>
        </row>
      </sheetData>
      <sheetData sheetId="21">
        <row r="3">
          <cell r="A3" t="str">
            <v>MELHORIA DE ACESSO</v>
          </cell>
        </row>
      </sheetData>
      <sheetData sheetId="22">
        <row r="3">
          <cell r="A3" t="str">
            <v>Interconexão TIPO TREVO COMPLETO</v>
          </cell>
        </row>
      </sheetData>
      <sheetData sheetId="23">
        <row r="3">
          <cell r="A3" t="str">
            <v>INTERSEÇÃO EM NÍVEL (ROTATÓRIA) - 3 RAMOS</v>
          </cell>
        </row>
      </sheetData>
      <sheetData sheetId="24">
        <row r="3">
          <cell r="A3" t="str">
            <v>INTERSEÇÃO EM NÍVEL (ROTATÓRIA) - 4 RAMOS</v>
          </cell>
        </row>
      </sheetData>
      <sheetData sheetId="25">
        <row r="3">
          <cell r="A3" t="str">
            <v>MELHORIAS EM INTERSEÇÕES EXISTENTES</v>
          </cell>
        </row>
      </sheetData>
      <sheetData sheetId="26">
        <row r="3">
          <cell r="A3" t="str">
            <v>ACOSTAMENTOS</v>
          </cell>
        </row>
      </sheetData>
      <sheetData sheetId="27">
        <row r="3">
          <cell r="A3" t="str">
            <v>PARADA DE ÔNIBUS PADRÃO</v>
          </cell>
        </row>
      </sheetData>
      <sheetData sheetId="28">
        <row r="3">
          <cell r="A3" t="str">
            <v>TRAVESSIA DE PEDESTRES</v>
          </cell>
        </row>
      </sheetData>
    </sheetDataSet>
  </externalBook>
</externalLink>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sheetPr>
    <tabColor rgb="FFFFFF00"/>
  </sheetPr>
  <dimension ref="A1:EJ26"/>
  <sheetViews>
    <sheetView showGridLines="0" tabSelected="1" zoomScale="80" zoomScaleNormal="80" zoomScaleSheetLayoutView="75" workbookViewId="0">
      <pane xSplit="2" ySplit="9" topLeftCell="C10" activePane="bottomRight" state="frozen"/>
      <selection pane="topRight" activeCell="C1" sqref="C1"/>
      <selection pane="bottomLeft" activeCell="A11" sqref="A11"/>
      <selection pane="bottomRight" activeCell="C10" sqref="C10"/>
    </sheetView>
  </sheetViews>
  <sheetFormatPr defaultRowHeight="14.4"/>
  <cols>
    <col min="1" max="1" width="14.77734375" customWidth="1"/>
    <col min="2" max="2" width="15.77734375" customWidth="1"/>
    <col min="3" max="3" width="13.77734375" customWidth="1"/>
    <col min="4" max="7" width="12.77734375" customWidth="1"/>
    <col min="8" max="14" width="14.77734375" customWidth="1"/>
    <col min="15" max="16" width="16.77734375" customWidth="1"/>
    <col min="17" max="17" width="12.77734375" customWidth="1"/>
    <col min="18" max="21" width="14.77734375" customWidth="1"/>
  </cols>
  <sheetData>
    <row r="1" spans="1:140" s="3" customFormat="1" ht="30" customHeight="1" thickTop="1" thickBot="1">
      <c r="A1" s="12" t="s">
        <v>37</v>
      </c>
      <c r="B1" s="12"/>
      <c r="C1" s="12"/>
      <c r="D1" s="12"/>
      <c r="E1" s="12"/>
      <c r="F1" s="12"/>
      <c r="G1" s="1"/>
      <c r="H1" s="1"/>
      <c r="I1" s="1"/>
      <c r="J1" s="1"/>
      <c r="K1" s="12"/>
      <c r="L1" s="1"/>
      <c r="M1" s="1"/>
      <c r="N1" s="1"/>
      <c r="O1" s="1"/>
      <c r="P1" s="1"/>
      <c r="Q1" s="1"/>
      <c r="R1" s="1"/>
      <c r="S1" s="1"/>
      <c r="T1" s="1"/>
      <c r="U1" s="1"/>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row>
    <row r="2" spans="1:140" s="3" customFormat="1" ht="3" customHeight="1" thickTop="1">
      <c r="A2" s="4"/>
      <c r="B2" s="4"/>
      <c r="C2" s="4"/>
      <c r="D2" s="4"/>
      <c r="E2" s="4"/>
      <c r="F2" s="4"/>
      <c r="G2" s="4"/>
      <c r="H2" s="4"/>
      <c r="I2" s="4"/>
      <c r="J2" s="4"/>
      <c r="K2" s="4"/>
      <c r="L2" s="5"/>
      <c r="M2" s="5"/>
      <c r="N2" s="5"/>
      <c r="O2" s="5"/>
      <c r="P2" s="5"/>
      <c r="Q2" s="5"/>
      <c r="R2" s="5"/>
      <c r="S2" s="5"/>
      <c r="T2" s="5"/>
      <c r="U2" s="5"/>
      <c r="V2" s="2"/>
      <c r="W2" s="2"/>
      <c r="X2" s="2"/>
      <c r="Y2" s="2"/>
      <c r="Z2" s="2"/>
      <c r="AA2" s="2"/>
      <c r="AB2" s="2"/>
      <c r="AC2" s="2"/>
      <c r="AD2" s="2"/>
      <c r="AE2" s="2"/>
      <c r="AF2" s="2"/>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c r="CA2" s="2"/>
      <c r="CB2" s="2"/>
      <c r="CC2" s="2"/>
      <c r="CD2" s="2"/>
      <c r="CE2" s="2"/>
      <c r="CF2" s="2"/>
      <c r="CG2" s="2"/>
      <c r="CH2" s="2"/>
      <c r="CI2" s="2"/>
      <c r="CJ2" s="2"/>
      <c r="CK2" s="2"/>
      <c r="CL2" s="2"/>
      <c r="CM2" s="2"/>
      <c r="CN2" s="2"/>
      <c r="CO2" s="2"/>
      <c r="CP2" s="2"/>
      <c r="CQ2" s="2"/>
      <c r="CR2" s="2"/>
      <c r="CS2" s="2"/>
      <c r="CT2" s="2"/>
      <c r="CU2" s="2"/>
      <c r="CV2" s="2"/>
      <c r="CW2" s="2"/>
      <c r="CX2" s="2"/>
      <c r="CY2" s="2"/>
      <c r="CZ2" s="2"/>
      <c r="DA2" s="2"/>
      <c r="DB2" s="2"/>
      <c r="DC2" s="2"/>
      <c r="DD2" s="2"/>
      <c r="DE2" s="2"/>
      <c r="DF2" s="2"/>
      <c r="DG2" s="2"/>
      <c r="DH2" s="2"/>
      <c r="DI2" s="2"/>
      <c r="DJ2" s="2"/>
      <c r="DK2" s="2"/>
      <c r="DL2" s="2"/>
      <c r="DM2" s="2"/>
      <c r="DN2" s="2"/>
      <c r="DO2" s="2"/>
      <c r="DP2" s="2"/>
      <c r="DQ2" s="2"/>
      <c r="DR2" s="2"/>
      <c r="DS2" s="2"/>
      <c r="DT2" s="2"/>
      <c r="DU2" s="2"/>
      <c r="DV2" s="2"/>
      <c r="DW2" s="2"/>
      <c r="DX2" s="2"/>
      <c r="DY2" s="2"/>
      <c r="DZ2" s="2"/>
      <c r="EA2" s="2"/>
      <c r="EB2" s="2"/>
      <c r="EC2" s="2"/>
      <c r="ED2" s="2"/>
      <c r="EE2" s="2"/>
      <c r="EF2" s="2"/>
      <c r="EG2" s="2"/>
      <c r="EH2" s="2"/>
      <c r="EI2" s="2"/>
      <c r="EJ2" s="2"/>
    </row>
    <row r="3" spans="1:140" s="3" customFormat="1" ht="22.5" customHeight="1">
      <c r="A3" s="10" t="s">
        <v>36</v>
      </c>
      <c r="B3" s="10"/>
      <c r="C3" s="10"/>
      <c r="D3" s="10"/>
      <c r="E3" s="10"/>
      <c r="F3" s="10"/>
      <c r="G3" s="10"/>
      <c r="H3" s="10"/>
      <c r="I3" s="10"/>
      <c r="J3" s="10"/>
      <c r="K3" s="10"/>
      <c r="L3" s="10"/>
      <c r="M3" s="10"/>
      <c r="N3" s="10"/>
      <c r="O3" s="10"/>
      <c r="P3" s="10"/>
      <c r="Q3" s="10"/>
      <c r="R3" s="10"/>
      <c r="S3" s="10"/>
      <c r="T3" s="10"/>
      <c r="U3" s="10"/>
      <c r="V3" s="2"/>
      <c r="W3" s="2"/>
      <c r="X3" s="2"/>
      <c r="Y3" s="2"/>
      <c r="Z3" s="2"/>
      <c r="AA3" s="2"/>
      <c r="AB3" s="2"/>
      <c r="AC3" s="2"/>
      <c r="AD3" s="2"/>
      <c r="AE3" s="2"/>
      <c r="AF3" s="2"/>
      <c r="AG3" s="2"/>
      <c r="AH3" s="2"/>
      <c r="AI3" s="2"/>
      <c r="AJ3" s="2"/>
      <c r="AK3" s="2"/>
      <c r="AL3" s="2"/>
      <c r="AM3" s="2"/>
      <c r="AN3" s="2"/>
      <c r="AO3" s="2"/>
      <c r="AP3" s="2"/>
      <c r="AQ3" s="2"/>
      <c r="AR3" s="2"/>
      <c r="AS3" s="2"/>
      <c r="AT3" s="2"/>
      <c r="AU3" s="2"/>
      <c r="AV3" s="2"/>
      <c r="AW3" s="2"/>
      <c r="AX3" s="2"/>
      <c r="AY3" s="2"/>
      <c r="AZ3" s="2"/>
      <c r="BA3" s="2"/>
      <c r="BB3" s="2"/>
      <c r="BC3" s="2"/>
      <c r="BD3" s="2"/>
      <c r="BE3" s="2"/>
      <c r="BF3" s="2"/>
      <c r="BG3" s="2"/>
      <c r="BH3" s="2"/>
      <c r="BI3" s="2"/>
      <c r="BJ3" s="2"/>
      <c r="BK3" s="2"/>
      <c r="BL3" s="2"/>
      <c r="BM3" s="2"/>
      <c r="BN3" s="2"/>
      <c r="BO3" s="2"/>
      <c r="BP3" s="2"/>
      <c r="BQ3" s="2"/>
      <c r="BR3" s="2"/>
      <c r="BS3" s="2"/>
      <c r="BT3" s="2"/>
      <c r="BU3" s="2"/>
      <c r="BV3" s="2"/>
      <c r="BW3" s="2"/>
      <c r="BX3" s="2"/>
      <c r="BY3" s="2"/>
      <c r="BZ3" s="2"/>
      <c r="CA3" s="2"/>
      <c r="CB3" s="2"/>
      <c r="CC3" s="2"/>
      <c r="CD3" s="2"/>
      <c r="CE3" s="2"/>
      <c r="CF3" s="2"/>
      <c r="CG3" s="2"/>
      <c r="CH3" s="2"/>
      <c r="CI3" s="2"/>
      <c r="CJ3" s="2"/>
      <c r="CK3" s="2"/>
      <c r="CL3" s="2"/>
      <c r="CM3" s="2"/>
      <c r="CN3" s="2"/>
      <c r="CO3" s="2"/>
      <c r="CP3" s="2"/>
      <c r="CQ3" s="2"/>
      <c r="CR3" s="2"/>
      <c r="CS3" s="2"/>
      <c r="CT3" s="2"/>
      <c r="CU3" s="2"/>
      <c r="CV3" s="2"/>
      <c r="CW3" s="2"/>
      <c r="CX3" s="2"/>
      <c r="CY3" s="2"/>
      <c r="CZ3" s="2"/>
      <c r="DA3" s="2"/>
      <c r="DB3" s="2"/>
      <c r="DC3" s="2"/>
      <c r="DD3" s="2"/>
      <c r="DE3" s="2"/>
      <c r="DF3" s="2"/>
      <c r="DG3" s="2"/>
      <c r="DH3" s="2"/>
      <c r="DI3" s="2"/>
      <c r="DJ3" s="2"/>
      <c r="DK3" s="2"/>
      <c r="DL3" s="2"/>
      <c r="DM3" s="2"/>
      <c r="DN3" s="2"/>
      <c r="DO3" s="2"/>
      <c r="DP3" s="2"/>
      <c r="DQ3" s="2"/>
      <c r="DR3" s="2"/>
      <c r="DS3" s="2"/>
      <c r="DT3" s="2"/>
      <c r="DU3" s="2"/>
      <c r="DV3" s="2"/>
      <c r="DW3" s="2"/>
      <c r="DX3" s="2"/>
      <c r="DY3" s="2"/>
      <c r="DZ3" s="2"/>
      <c r="EA3" s="2"/>
      <c r="EB3" s="2"/>
      <c r="EC3" s="2"/>
      <c r="ED3" s="2"/>
      <c r="EE3" s="2"/>
      <c r="EF3" s="2"/>
      <c r="EG3" s="2"/>
      <c r="EH3" s="2"/>
      <c r="EI3" s="2"/>
      <c r="EJ3" s="2"/>
    </row>
    <row r="4" spans="1:140" s="3" customFormat="1" ht="3" customHeight="1">
      <c r="A4" s="4"/>
      <c r="B4" s="4"/>
      <c r="C4" s="4"/>
      <c r="D4" s="4"/>
      <c r="E4" s="4"/>
      <c r="F4" s="4"/>
      <c r="G4" s="4"/>
      <c r="H4" s="4"/>
      <c r="I4" s="4"/>
      <c r="J4" s="4"/>
      <c r="K4" s="4"/>
      <c r="L4" s="5"/>
      <c r="M4" s="5"/>
      <c r="N4" s="5"/>
      <c r="O4" s="5"/>
      <c r="P4" s="5"/>
      <c r="Q4" s="5"/>
      <c r="R4" s="5"/>
      <c r="S4" s="5"/>
      <c r="T4" s="5"/>
      <c r="U4" s="5"/>
      <c r="V4" s="2"/>
      <c r="W4" s="2"/>
      <c r="X4" s="2"/>
      <c r="Y4" s="2"/>
      <c r="Z4" s="2"/>
      <c r="AA4" s="2"/>
      <c r="AB4" s="2"/>
      <c r="AC4" s="2"/>
      <c r="AD4" s="2"/>
      <c r="AE4" s="2"/>
      <c r="AF4" s="2"/>
      <c r="AG4" s="2"/>
      <c r="AH4" s="2"/>
      <c r="AI4" s="2"/>
      <c r="AJ4" s="2"/>
      <c r="AK4" s="2"/>
      <c r="AL4" s="2"/>
      <c r="AM4" s="2"/>
      <c r="AN4" s="2"/>
      <c r="AO4" s="2"/>
      <c r="AP4" s="2"/>
      <c r="AQ4" s="2"/>
      <c r="AR4" s="2"/>
      <c r="AS4" s="2"/>
      <c r="AT4" s="2"/>
      <c r="AU4" s="2"/>
      <c r="AV4" s="2"/>
      <c r="AW4" s="2"/>
      <c r="AX4" s="2"/>
      <c r="AY4" s="2"/>
      <c r="AZ4" s="2"/>
      <c r="BA4" s="2"/>
      <c r="BB4" s="2"/>
      <c r="BC4" s="2"/>
      <c r="BD4" s="2"/>
      <c r="BE4" s="2"/>
      <c r="BF4" s="2"/>
      <c r="BG4" s="2"/>
      <c r="BH4" s="2"/>
      <c r="BI4" s="2"/>
      <c r="BJ4" s="2"/>
      <c r="BK4" s="2"/>
      <c r="BL4" s="2"/>
      <c r="BM4" s="2"/>
      <c r="BN4" s="2"/>
      <c r="BO4" s="2"/>
      <c r="BP4" s="2"/>
      <c r="BQ4" s="2"/>
      <c r="BR4" s="2"/>
      <c r="BS4" s="2"/>
      <c r="BT4" s="2"/>
      <c r="BU4" s="2"/>
      <c r="BV4" s="2"/>
      <c r="BW4" s="2"/>
      <c r="BX4" s="2"/>
      <c r="BY4" s="2"/>
      <c r="BZ4" s="2"/>
      <c r="CA4" s="2"/>
      <c r="CB4" s="2"/>
      <c r="CC4" s="2"/>
      <c r="CD4" s="2"/>
      <c r="CE4" s="2"/>
      <c r="CF4" s="2"/>
      <c r="CG4" s="2"/>
      <c r="CH4" s="2"/>
      <c r="CI4" s="2"/>
      <c r="CJ4" s="2"/>
      <c r="CK4" s="2"/>
      <c r="CL4" s="2"/>
      <c r="CM4" s="2"/>
      <c r="CN4" s="2"/>
      <c r="CO4" s="2"/>
      <c r="CP4" s="2"/>
      <c r="CQ4" s="2"/>
      <c r="CR4" s="2"/>
      <c r="CS4" s="2"/>
      <c r="CT4" s="2"/>
      <c r="CU4" s="2"/>
      <c r="CV4" s="2"/>
      <c r="CW4" s="2"/>
      <c r="CX4" s="2"/>
      <c r="CY4" s="2"/>
      <c r="CZ4" s="2"/>
      <c r="DA4" s="2"/>
      <c r="DB4" s="2"/>
      <c r="DC4" s="2"/>
      <c r="DD4" s="2"/>
      <c r="DE4" s="2"/>
      <c r="DF4" s="2"/>
      <c r="DG4" s="2"/>
      <c r="DH4" s="2"/>
      <c r="DI4" s="2"/>
      <c r="DJ4" s="2"/>
      <c r="DK4" s="2"/>
      <c r="DL4" s="2"/>
      <c r="DM4" s="2"/>
      <c r="DN4" s="2"/>
      <c r="DO4" s="2"/>
      <c r="DP4" s="2"/>
      <c r="DQ4" s="2"/>
      <c r="DR4" s="2"/>
      <c r="DS4" s="2"/>
      <c r="DT4" s="2"/>
      <c r="DU4" s="2"/>
      <c r="DV4" s="2"/>
      <c r="DW4" s="2"/>
      <c r="DX4" s="2"/>
      <c r="DY4" s="2"/>
      <c r="DZ4" s="2"/>
      <c r="EA4" s="2"/>
      <c r="EB4" s="2"/>
      <c r="EC4" s="2"/>
      <c r="ED4" s="2"/>
      <c r="EE4" s="2"/>
      <c r="EF4" s="2"/>
      <c r="EG4" s="2"/>
      <c r="EH4" s="2"/>
      <c r="EI4" s="2"/>
      <c r="EJ4" s="2"/>
    </row>
    <row r="5" spans="1:140" s="3" customFormat="1" ht="24.9" customHeight="1">
      <c r="A5" s="16" t="s">
        <v>51</v>
      </c>
      <c r="B5" s="16"/>
      <c r="C5" s="16"/>
      <c r="D5" s="16"/>
      <c r="E5" s="16"/>
      <c r="F5" s="6"/>
      <c r="G5" s="6"/>
      <c r="H5" s="6"/>
      <c r="I5" s="6"/>
      <c r="J5" s="16" t="s">
        <v>52</v>
      </c>
      <c r="K5" s="16"/>
      <c r="L5" s="6"/>
      <c r="M5" s="6"/>
      <c r="N5" s="6"/>
      <c r="O5" s="6"/>
      <c r="P5" s="16" t="s">
        <v>52</v>
      </c>
      <c r="Q5" s="16"/>
      <c r="R5" s="16"/>
      <c r="S5" s="6"/>
      <c r="T5" s="6"/>
      <c r="U5" s="6"/>
      <c r="V5" s="2"/>
      <c r="W5" s="2"/>
      <c r="X5" s="2"/>
      <c r="Y5" s="2"/>
      <c r="Z5" s="2"/>
      <c r="AA5" s="2"/>
      <c r="AB5" s="2"/>
      <c r="AC5" s="2"/>
      <c r="AD5" s="2"/>
      <c r="AE5" s="2"/>
      <c r="AF5" s="2"/>
      <c r="AG5" s="2"/>
      <c r="AH5" s="2"/>
      <c r="AI5" s="2"/>
      <c r="AJ5" s="2"/>
      <c r="AK5" s="2"/>
      <c r="AL5" s="2"/>
      <c r="AM5" s="2"/>
      <c r="AN5" s="2"/>
      <c r="AO5" s="2"/>
      <c r="AP5" s="2"/>
      <c r="AQ5" s="2"/>
      <c r="AR5" s="2"/>
      <c r="AS5" s="2"/>
      <c r="AT5" s="2"/>
      <c r="AU5" s="2"/>
      <c r="AV5" s="2"/>
      <c r="AW5" s="2"/>
      <c r="AX5" s="2"/>
      <c r="AY5" s="2"/>
      <c r="AZ5" s="2"/>
      <c r="BA5" s="2"/>
      <c r="BB5" s="2"/>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2"/>
      <c r="CH5" s="2"/>
      <c r="CI5" s="2"/>
      <c r="CJ5" s="2"/>
      <c r="CK5" s="2"/>
      <c r="CL5" s="2"/>
      <c r="CM5" s="2"/>
      <c r="CN5" s="2"/>
      <c r="CO5" s="2"/>
      <c r="CP5" s="2"/>
      <c r="CQ5" s="2"/>
      <c r="CR5" s="2"/>
      <c r="CS5" s="2"/>
      <c r="CT5" s="2"/>
      <c r="CU5" s="2"/>
      <c r="CV5" s="2"/>
      <c r="CW5" s="2"/>
      <c r="CX5" s="2"/>
      <c r="CY5" s="2"/>
      <c r="CZ5" s="2"/>
      <c r="DA5" s="2"/>
      <c r="DB5" s="2"/>
      <c r="DC5" s="2"/>
      <c r="DD5" s="2"/>
      <c r="DE5" s="2"/>
      <c r="DF5" s="2"/>
    </row>
    <row r="6" spans="1:140" s="3" customFormat="1" ht="3" customHeight="1">
      <c r="A6" s="2"/>
      <c r="B6" s="2"/>
      <c r="C6" s="2"/>
      <c r="D6" s="2"/>
      <c r="E6" s="2"/>
      <c r="F6" s="2"/>
      <c r="G6" s="2"/>
      <c r="H6" s="2"/>
      <c r="I6" s="2"/>
      <c r="J6" s="2"/>
      <c r="K6" s="2"/>
      <c r="L6" s="7"/>
      <c r="M6" s="7"/>
      <c r="N6" s="7"/>
      <c r="O6" s="7"/>
      <c r="P6" s="7"/>
      <c r="Q6" s="7"/>
      <c r="R6" s="7"/>
      <c r="S6" s="7"/>
      <c r="T6" s="7"/>
      <c r="U6" s="7"/>
      <c r="V6" s="2"/>
      <c r="W6" s="2"/>
      <c r="X6" s="2"/>
      <c r="Y6" s="2"/>
      <c r="Z6" s="2"/>
      <c r="AA6" s="2"/>
      <c r="AB6" s="2"/>
      <c r="AC6" s="2"/>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2"/>
      <c r="BK6" s="2"/>
      <c r="BL6" s="2"/>
      <c r="BM6" s="2"/>
      <c r="BN6" s="2"/>
      <c r="BO6" s="2"/>
    </row>
    <row r="7" spans="1:140" ht="30" customHeight="1">
      <c r="A7" s="174" t="s">
        <v>10</v>
      </c>
      <c r="B7" s="174" t="s">
        <v>12</v>
      </c>
      <c r="C7" s="177" t="s">
        <v>31</v>
      </c>
      <c r="D7" s="177" t="s">
        <v>13</v>
      </c>
      <c r="E7" s="177" t="s">
        <v>15</v>
      </c>
      <c r="F7" s="184" t="s">
        <v>38</v>
      </c>
      <c r="G7" s="185"/>
      <c r="H7" s="185"/>
      <c r="I7" s="186"/>
      <c r="J7" s="177" t="s">
        <v>14</v>
      </c>
      <c r="K7" s="177" t="s">
        <v>26</v>
      </c>
      <c r="L7" s="177" t="s">
        <v>27</v>
      </c>
      <c r="M7" s="177" t="s">
        <v>32</v>
      </c>
      <c r="N7" s="177" t="s">
        <v>39</v>
      </c>
      <c r="O7" s="174" t="s">
        <v>17</v>
      </c>
      <c r="P7" s="177" t="s">
        <v>24</v>
      </c>
      <c r="Q7" s="177" t="s">
        <v>33</v>
      </c>
      <c r="R7" s="177" t="s">
        <v>25</v>
      </c>
      <c r="S7" s="181"/>
      <c r="T7" s="177" t="s">
        <v>29</v>
      </c>
      <c r="U7" s="181"/>
    </row>
    <row r="8" spans="1:140" ht="30" customHeight="1">
      <c r="A8" s="175"/>
      <c r="B8" s="175"/>
      <c r="C8" s="178"/>
      <c r="D8" s="178"/>
      <c r="E8" s="178"/>
      <c r="F8" s="177" t="s">
        <v>22</v>
      </c>
      <c r="G8" s="187"/>
      <c r="H8" s="184" t="s">
        <v>23</v>
      </c>
      <c r="I8" s="186"/>
      <c r="J8" s="178"/>
      <c r="K8" s="178"/>
      <c r="L8" s="178"/>
      <c r="M8" s="178"/>
      <c r="N8" s="178"/>
      <c r="O8" s="175"/>
      <c r="P8" s="178"/>
      <c r="Q8" s="178"/>
      <c r="R8" s="182"/>
      <c r="S8" s="183"/>
      <c r="T8" s="182"/>
      <c r="U8" s="183"/>
    </row>
    <row r="9" spans="1:140" ht="30" customHeight="1">
      <c r="A9" s="175"/>
      <c r="B9" s="175"/>
      <c r="C9" s="178"/>
      <c r="D9" s="178"/>
      <c r="E9" s="178"/>
      <c r="F9" s="57" t="s">
        <v>0</v>
      </c>
      <c r="G9" s="57" t="s">
        <v>1</v>
      </c>
      <c r="H9" s="57" t="s">
        <v>21</v>
      </c>
      <c r="I9" s="57" t="s">
        <v>2</v>
      </c>
      <c r="J9" s="178"/>
      <c r="K9" s="178"/>
      <c r="L9" s="178"/>
      <c r="M9" s="178"/>
      <c r="N9" s="178"/>
      <c r="O9" s="176"/>
      <c r="P9" s="178"/>
      <c r="Q9" s="178"/>
      <c r="R9" s="57" t="s">
        <v>19</v>
      </c>
      <c r="S9" s="57" t="s">
        <v>18</v>
      </c>
      <c r="T9" s="57" t="s">
        <v>19</v>
      </c>
      <c r="U9" s="57" t="s">
        <v>18</v>
      </c>
    </row>
    <row r="10" spans="1:140" ht="24.9" customHeight="1">
      <c r="A10" s="21">
        <v>1</v>
      </c>
      <c r="B10" s="14" t="s">
        <v>40</v>
      </c>
      <c r="C10" s="39">
        <f>'BR-135'!B22</f>
        <v>54.399999999999977</v>
      </c>
      <c r="D10" s="39">
        <f>'BR-135'!C22</f>
        <v>0</v>
      </c>
      <c r="E10" s="41">
        <f>'BR-135'!D22</f>
        <v>18</v>
      </c>
      <c r="F10" s="39">
        <f>'BR-135'!E22</f>
        <v>0</v>
      </c>
      <c r="G10" s="39">
        <f>'BR-135'!F22</f>
        <v>0</v>
      </c>
      <c r="H10" s="39">
        <f>'BR-135'!G22</f>
        <v>0</v>
      </c>
      <c r="I10" s="54">
        <f>SUM(F10:H10)</f>
        <v>0</v>
      </c>
      <c r="J10" s="41">
        <f>'BR-135'!I22</f>
        <v>2</v>
      </c>
      <c r="K10" s="41">
        <f>'BR-135'!J22</f>
        <v>0</v>
      </c>
      <c r="L10" s="41">
        <f>'BR-135'!K22</f>
        <v>0</v>
      </c>
      <c r="M10" s="41">
        <f>'BR-135'!L22</f>
        <v>7</v>
      </c>
      <c r="N10" s="41">
        <f>'BR-135'!M22</f>
        <v>2</v>
      </c>
      <c r="O10" s="41">
        <f>'BR-135'!N22</f>
        <v>0</v>
      </c>
      <c r="P10" s="39">
        <f>'BR-135'!O22</f>
        <v>0</v>
      </c>
      <c r="Q10" s="39">
        <f>'BR-135'!P22</f>
        <v>0</v>
      </c>
      <c r="R10" s="41">
        <f>'BR-135'!Q22</f>
        <v>10</v>
      </c>
      <c r="S10" s="179" t="s">
        <v>35</v>
      </c>
      <c r="T10" s="41">
        <f>'BR-135'!S22</f>
        <v>2</v>
      </c>
      <c r="U10" s="179" t="s">
        <v>20</v>
      </c>
    </row>
    <row r="11" spans="1:140" ht="24.9" customHeight="1">
      <c r="A11" s="21">
        <v>2</v>
      </c>
      <c r="B11" s="14" t="s">
        <v>40</v>
      </c>
      <c r="C11" s="39">
        <f>'BR-135'!B35</f>
        <v>39.900000000000091</v>
      </c>
      <c r="D11" s="39">
        <f>'BR-135'!C35</f>
        <v>0.29999999999995453</v>
      </c>
      <c r="E11" s="41">
        <f>'BR-135'!D35</f>
        <v>13</v>
      </c>
      <c r="F11" s="39">
        <f>'BR-135'!E35</f>
        <v>0</v>
      </c>
      <c r="G11" s="39">
        <f>'BR-135'!F35</f>
        <v>0</v>
      </c>
      <c r="H11" s="39">
        <f>'BR-135'!G35</f>
        <v>0</v>
      </c>
      <c r="I11" s="54">
        <f t="shared" ref="I11:I17" si="0">SUM(F11:H11)</f>
        <v>0</v>
      </c>
      <c r="J11" s="41">
        <f>'BR-135'!I35</f>
        <v>3</v>
      </c>
      <c r="K11" s="41">
        <f>'BR-135'!J35</f>
        <v>0</v>
      </c>
      <c r="L11" s="41">
        <f>'BR-135'!K35</f>
        <v>0</v>
      </c>
      <c r="M11" s="41">
        <f>'BR-135'!L35</f>
        <v>5</v>
      </c>
      <c r="N11" s="41">
        <f>'BR-135'!M35</f>
        <v>1</v>
      </c>
      <c r="O11" s="41">
        <f>'BR-135'!N35</f>
        <v>0</v>
      </c>
      <c r="P11" s="39">
        <f>'BR-135'!O35</f>
        <v>0</v>
      </c>
      <c r="Q11" s="39">
        <f>'BR-135'!P35</f>
        <v>0</v>
      </c>
      <c r="R11" s="41">
        <f>'BR-135'!Q35</f>
        <v>8</v>
      </c>
      <c r="S11" s="180"/>
      <c r="T11" s="41">
        <f>'BR-135'!S35</f>
        <v>2</v>
      </c>
      <c r="U11" s="180"/>
    </row>
    <row r="12" spans="1:140" ht="24.9" customHeight="1">
      <c r="A12" s="21">
        <v>3</v>
      </c>
      <c r="B12" s="14" t="s">
        <v>40</v>
      </c>
      <c r="C12" s="39">
        <f>'BR-135'!B46</f>
        <v>0</v>
      </c>
      <c r="D12" s="39">
        <f>'BR-135'!C46</f>
        <v>0.84999999999990905</v>
      </c>
      <c r="E12" s="41">
        <f>'BR-135'!D46</f>
        <v>21</v>
      </c>
      <c r="F12" s="39">
        <f>'BR-135'!E46</f>
        <v>16.450000000000387</v>
      </c>
      <c r="G12" s="39">
        <f>'BR-135'!F46</f>
        <v>14.249999999999886</v>
      </c>
      <c r="H12" s="39">
        <f>'BR-135'!G46</f>
        <v>0</v>
      </c>
      <c r="I12" s="54">
        <f t="shared" si="0"/>
        <v>30.700000000000273</v>
      </c>
      <c r="J12" s="41">
        <f>'BR-135'!I46</f>
        <v>2</v>
      </c>
      <c r="K12" s="41">
        <f>'BR-135'!J46</f>
        <v>0</v>
      </c>
      <c r="L12" s="41">
        <f>'BR-135'!K46</f>
        <v>0</v>
      </c>
      <c r="M12" s="41">
        <f>'BR-135'!L46</f>
        <v>4</v>
      </c>
      <c r="N12" s="41">
        <f>'BR-135'!M46</f>
        <v>0</v>
      </c>
      <c r="O12" s="41">
        <f>'BR-135'!N46</f>
        <v>0</v>
      </c>
      <c r="P12" s="39">
        <f>'BR-135'!O46</f>
        <v>0</v>
      </c>
      <c r="Q12" s="39">
        <f>'BR-135'!P46</f>
        <v>0</v>
      </c>
      <c r="R12" s="41">
        <f>'BR-135'!Q46</f>
        <v>12</v>
      </c>
      <c r="S12" s="180"/>
      <c r="T12" s="41">
        <f>'BR-135'!S46</f>
        <v>2</v>
      </c>
      <c r="U12" s="180"/>
      <c r="V12" s="8"/>
    </row>
    <row r="13" spans="1:140" ht="24.9" customHeight="1">
      <c r="A13" s="21">
        <v>4</v>
      </c>
      <c r="B13" s="14" t="s">
        <v>40</v>
      </c>
      <c r="C13" s="39">
        <f>'BR-135'!B52</f>
        <v>0</v>
      </c>
      <c r="D13" s="39">
        <f>'BR-135'!C52</f>
        <v>0.44999999999998863</v>
      </c>
      <c r="E13" s="41">
        <f>'BR-135'!D52</f>
        <v>18</v>
      </c>
      <c r="F13" s="39">
        <f>'BR-135'!E52</f>
        <v>13.999999999999977</v>
      </c>
      <c r="G13" s="39">
        <f>'BR-135'!F52</f>
        <v>13.100000000000136</v>
      </c>
      <c r="H13" s="39">
        <f>'BR-135'!G52</f>
        <v>0</v>
      </c>
      <c r="I13" s="54">
        <f t="shared" si="0"/>
        <v>27.100000000000115</v>
      </c>
      <c r="J13" s="41">
        <f>'BR-135'!I52</f>
        <v>3</v>
      </c>
      <c r="K13" s="41">
        <f>'BR-135'!J52</f>
        <v>0</v>
      </c>
      <c r="L13" s="41">
        <f>'BR-135'!K52</f>
        <v>0</v>
      </c>
      <c r="M13" s="41">
        <f>'BR-135'!L52</f>
        <v>0</v>
      </c>
      <c r="N13" s="41">
        <f>'BR-135'!M52</f>
        <v>0</v>
      </c>
      <c r="O13" s="41">
        <f>'BR-135'!N52</f>
        <v>0</v>
      </c>
      <c r="P13" s="39">
        <f>'BR-135'!O52</f>
        <v>0</v>
      </c>
      <c r="Q13" s="39">
        <f>'BR-135'!P52</f>
        <v>0</v>
      </c>
      <c r="R13" s="41">
        <f>'BR-135'!Q52</f>
        <v>10</v>
      </c>
      <c r="S13" s="180"/>
      <c r="T13" s="41">
        <f>'BR-135'!S52</f>
        <v>2</v>
      </c>
      <c r="U13" s="180"/>
    </row>
    <row r="14" spans="1:140" ht="24.9" customHeight="1">
      <c r="A14" s="21">
        <v>5</v>
      </c>
      <c r="B14" s="14" t="s">
        <v>40</v>
      </c>
      <c r="C14" s="39">
        <f>'BR-135'!B58</f>
        <v>0</v>
      </c>
      <c r="D14" s="39">
        <f>'BR-135'!C58</f>
        <v>0</v>
      </c>
      <c r="E14" s="41">
        <f>'BR-135'!D58</f>
        <v>14</v>
      </c>
      <c r="F14" s="39">
        <f>'BR-135'!E58</f>
        <v>8.6999999999999318</v>
      </c>
      <c r="G14" s="39">
        <f>'BR-135'!F58</f>
        <v>11.000000000000057</v>
      </c>
      <c r="H14" s="39">
        <f>'BR-135'!G58</f>
        <v>0</v>
      </c>
      <c r="I14" s="54">
        <f t="shared" si="0"/>
        <v>19.699999999999989</v>
      </c>
      <c r="J14" s="41">
        <f>'BR-135'!I58</f>
        <v>0</v>
      </c>
      <c r="K14" s="41">
        <f>'BR-135'!J58</f>
        <v>0</v>
      </c>
      <c r="L14" s="41">
        <f>'BR-135'!K58</f>
        <v>0</v>
      </c>
      <c r="M14" s="41">
        <f>'BR-135'!L58</f>
        <v>3</v>
      </c>
      <c r="N14" s="41">
        <f>'BR-135'!M58</f>
        <v>0</v>
      </c>
      <c r="O14" s="41">
        <f>'BR-135'!N58</f>
        <v>0</v>
      </c>
      <c r="P14" s="39">
        <f>'BR-135'!O58</f>
        <v>0</v>
      </c>
      <c r="Q14" s="39">
        <f>'BR-135'!P58</f>
        <v>0</v>
      </c>
      <c r="R14" s="41">
        <f>'BR-135'!Q58</f>
        <v>8</v>
      </c>
      <c r="S14" s="180"/>
      <c r="T14" s="41">
        <f>'BR-135'!S58</f>
        <v>0</v>
      </c>
      <c r="U14" s="180"/>
    </row>
    <row r="15" spans="1:140" ht="24.9" customHeight="1">
      <c r="A15" s="21">
        <v>6</v>
      </c>
      <c r="B15" s="14" t="s">
        <v>40</v>
      </c>
      <c r="C15" s="39">
        <f>'BR-135'!B80</f>
        <v>42.350000000000023</v>
      </c>
      <c r="D15" s="39">
        <f>'BR-135'!C80</f>
        <v>4.4500000000000455</v>
      </c>
      <c r="E15" s="41">
        <f>'BR-135'!D80</f>
        <v>11</v>
      </c>
      <c r="F15" s="39">
        <f>'BR-135'!E80</f>
        <v>4</v>
      </c>
      <c r="G15" s="39">
        <f>'BR-135'!F80</f>
        <v>4</v>
      </c>
      <c r="H15" s="39">
        <f>'BR-135'!G80</f>
        <v>0</v>
      </c>
      <c r="I15" s="54">
        <f t="shared" si="0"/>
        <v>8</v>
      </c>
      <c r="J15" s="41">
        <f>'BR-135'!I80</f>
        <v>4</v>
      </c>
      <c r="K15" s="41">
        <f>'BR-135'!J80</f>
        <v>0</v>
      </c>
      <c r="L15" s="41">
        <f>'BR-135'!K80</f>
        <v>0</v>
      </c>
      <c r="M15" s="41">
        <f>'BR-135'!L80</f>
        <v>4</v>
      </c>
      <c r="N15" s="41">
        <f>'BR-135'!M80</f>
        <v>4</v>
      </c>
      <c r="O15" s="41">
        <f>'BR-135'!N80</f>
        <v>0</v>
      </c>
      <c r="P15" s="39">
        <f>'BR-135'!O80</f>
        <v>0</v>
      </c>
      <c r="Q15" s="39">
        <f>'BR-135'!P80</f>
        <v>0</v>
      </c>
      <c r="R15" s="41">
        <f>'BR-135'!Q80</f>
        <v>8</v>
      </c>
      <c r="S15" s="180"/>
      <c r="T15" s="41">
        <f>'BR-135'!S80</f>
        <v>2</v>
      </c>
      <c r="U15" s="180"/>
    </row>
    <row r="16" spans="1:140" ht="24.9" customHeight="1">
      <c r="A16" s="9"/>
      <c r="B16" s="18" t="s">
        <v>43</v>
      </c>
      <c r="C16" s="40">
        <f t="shared" ref="C16:R16" si="1">SUM(C10:C15)</f>
        <v>136.65000000000009</v>
      </c>
      <c r="D16" s="40">
        <f t="shared" si="1"/>
        <v>6.0499999999998977</v>
      </c>
      <c r="E16" s="42">
        <f t="shared" si="1"/>
        <v>95</v>
      </c>
      <c r="F16" s="40">
        <f t="shared" si="1"/>
        <v>43.150000000000297</v>
      </c>
      <c r="G16" s="40">
        <f t="shared" si="1"/>
        <v>42.35000000000008</v>
      </c>
      <c r="H16" s="40">
        <f t="shared" si="1"/>
        <v>0</v>
      </c>
      <c r="I16" s="40">
        <f t="shared" si="1"/>
        <v>85.500000000000369</v>
      </c>
      <c r="J16" s="42">
        <f t="shared" si="1"/>
        <v>14</v>
      </c>
      <c r="K16" s="42">
        <f t="shared" si="1"/>
        <v>0</v>
      </c>
      <c r="L16" s="42">
        <f t="shared" si="1"/>
        <v>0</v>
      </c>
      <c r="M16" s="42">
        <f t="shared" si="1"/>
        <v>23</v>
      </c>
      <c r="N16" s="42">
        <f t="shared" si="1"/>
        <v>7</v>
      </c>
      <c r="O16" s="42">
        <f t="shared" si="1"/>
        <v>0</v>
      </c>
      <c r="P16" s="40">
        <f t="shared" si="1"/>
        <v>0</v>
      </c>
      <c r="Q16" s="40">
        <f t="shared" si="1"/>
        <v>0</v>
      </c>
      <c r="R16" s="42">
        <f t="shared" si="1"/>
        <v>56</v>
      </c>
      <c r="S16" s="40"/>
      <c r="T16" s="42">
        <f>SUM(T10:T15)</f>
        <v>10</v>
      </c>
      <c r="U16" s="40"/>
    </row>
    <row r="17" spans="1:34" ht="45.6">
      <c r="A17" s="21">
        <v>7</v>
      </c>
      <c r="B17" s="17" t="s">
        <v>44</v>
      </c>
      <c r="C17" s="39">
        <f>'MG-231'!B16</f>
        <v>0</v>
      </c>
      <c r="D17" s="39">
        <f>'MG-231'!C16</f>
        <v>0</v>
      </c>
      <c r="E17" s="41">
        <f>'MG-231'!D16</f>
        <v>10</v>
      </c>
      <c r="F17" s="39">
        <f>'MG-231'!E16</f>
        <v>6.1499999999999986</v>
      </c>
      <c r="G17" s="39">
        <f>'MG-231'!F16</f>
        <v>6.5</v>
      </c>
      <c r="H17" s="39">
        <f>'MG-231'!G16</f>
        <v>0</v>
      </c>
      <c r="I17" s="54">
        <f t="shared" si="0"/>
        <v>12.649999999999999</v>
      </c>
      <c r="J17" s="41">
        <f>'MG-231'!I16</f>
        <v>0</v>
      </c>
      <c r="K17" s="41">
        <f>'MG-231'!J16</f>
        <v>2</v>
      </c>
      <c r="L17" s="41">
        <f>'MG-231'!K16</f>
        <v>1</v>
      </c>
      <c r="M17" s="41">
        <f>'MG-231'!L16</f>
        <v>0</v>
      </c>
      <c r="N17" s="41">
        <f>'MG-231'!M16</f>
        <v>0</v>
      </c>
      <c r="O17" s="41">
        <f>'MG-231'!N16</f>
        <v>0</v>
      </c>
      <c r="P17" s="39">
        <f>'MG-231'!O16</f>
        <v>0</v>
      </c>
      <c r="Q17" s="39">
        <f>'MG-231'!P16</f>
        <v>3.5</v>
      </c>
      <c r="R17" s="41">
        <f>'MG-231'!Q16</f>
        <v>4</v>
      </c>
      <c r="S17" s="65" t="s">
        <v>35</v>
      </c>
      <c r="T17" s="64">
        <f>'MG-231'!S10</f>
        <v>2</v>
      </c>
      <c r="U17" s="65" t="s">
        <v>20</v>
      </c>
    </row>
    <row r="18" spans="1:34" ht="24.9" customHeight="1">
      <c r="A18" s="9"/>
      <c r="B18" s="18" t="s">
        <v>45</v>
      </c>
      <c r="C18" s="40">
        <f t="shared" ref="C18:U18" si="2">SUM(C17:C17)</f>
        <v>0</v>
      </c>
      <c r="D18" s="40">
        <f t="shared" si="2"/>
        <v>0</v>
      </c>
      <c r="E18" s="42">
        <f t="shared" si="2"/>
        <v>10</v>
      </c>
      <c r="F18" s="40">
        <f t="shared" si="2"/>
        <v>6.1499999999999986</v>
      </c>
      <c r="G18" s="40">
        <f t="shared" si="2"/>
        <v>6.5</v>
      </c>
      <c r="H18" s="40">
        <f t="shared" si="2"/>
        <v>0</v>
      </c>
      <c r="I18" s="40">
        <f t="shared" si="2"/>
        <v>12.649999999999999</v>
      </c>
      <c r="J18" s="42">
        <f t="shared" si="2"/>
        <v>0</v>
      </c>
      <c r="K18" s="42">
        <f t="shared" si="2"/>
        <v>2</v>
      </c>
      <c r="L18" s="42">
        <f t="shared" si="2"/>
        <v>1</v>
      </c>
      <c r="M18" s="42">
        <f t="shared" si="2"/>
        <v>0</v>
      </c>
      <c r="N18" s="42">
        <f t="shared" si="2"/>
        <v>0</v>
      </c>
      <c r="O18" s="42">
        <f t="shared" si="2"/>
        <v>0</v>
      </c>
      <c r="P18" s="40">
        <f t="shared" si="2"/>
        <v>0</v>
      </c>
      <c r="Q18" s="40">
        <f t="shared" si="2"/>
        <v>3.5</v>
      </c>
      <c r="R18" s="42">
        <f t="shared" si="2"/>
        <v>4</v>
      </c>
      <c r="S18" s="40">
        <f t="shared" si="2"/>
        <v>0</v>
      </c>
      <c r="T18" s="42">
        <f t="shared" si="2"/>
        <v>2</v>
      </c>
      <c r="U18" s="40">
        <f t="shared" si="2"/>
        <v>0</v>
      </c>
    </row>
    <row r="19" spans="1:34" ht="45.6">
      <c r="A19" s="22">
        <v>8</v>
      </c>
      <c r="B19" s="14" t="s">
        <v>46</v>
      </c>
      <c r="C19" s="39">
        <f>'LMG-754'!B19</f>
        <v>0</v>
      </c>
      <c r="D19" s="39">
        <f>'LMG-754'!C19</f>
        <v>0</v>
      </c>
      <c r="E19" s="41">
        <f>'LMG-754'!D19</f>
        <v>15</v>
      </c>
      <c r="F19" s="39">
        <f>'LMG-754'!E19</f>
        <v>0</v>
      </c>
      <c r="G19" s="39">
        <f>'LMG-754'!F19</f>
        <v>0</v>
      </c>
      <c r="H19" s="39">
        <f>'LMG-754'!G19</f>
        <v>11.85</v>
      </c>
      <c r="I19" s="54">
        <f>SUM(F19:H19)</f>
        <v>11.85</v>
      </c>
      <c r="J19" s="41">
        <f>'LMG-754'!I19</f>
        <v>0</v>
      </c>
      <c r="K19" s="41">
        <f>'LMG-754'!J19</f>
        <v>4</v>
      </c>
      <c r="L19" s="41">
        <f>'LMG-754'!K19</f>
        <v>1</v>
      </c>
      <c r="M19" s="41">
        <f>'LMG-754'!L19</f>
        <v>2</v>
      </c>
      <c r="N19" s="41">
        <f>'LMG-754'!M19</f>
        <v>0</v>
      </c>
      <c r="O19" s="41">
        <f>'LMG-754'!N19</f>
        <v>0</v>
      </c>
      <c r="P19" s="39">
        <f>'LMG-754'!O19</f>
        <v>80.2</v>
      </c>
      <c r="Q19" s="39">
        <f>'LMG-754'!P19</f>
        <v>0</v>
      </c>
      <c r="R19" s="41">
        <f>'LMG-754'!Q19</f>
        <v>7</v>
      </c>
      <c r="S19" s="65" t="s">
        <v>35</v>
      </c>
      <c r="T19" s="64">
        <f>'LMG-754'!S21</f>
        <v>2</v>
      </c>
      <c r="U19" s="65" t="s">
        <v>20</v>
      </c>
      <c r="V19" s="38"/>
    </row>
    <row r="20" spans="1:34" ht="24.9" customHeight="1">
      <c r="A20" s="9"/>
      <c r="B20" s="18" t="s">
        <v>47</v>
      </c>
      <c r="C20" s="40">
        <f t="shared" ref="C20:U20" si="3">SUM(C19:C19)</f>
        <v>0</v>
      </c>
      <c r="D20" s="40">
        <f t="shared" si="3"/>
        <v>0</v>
      </c>
      <c r="E20" s="42">
        <f t="shared" si="3"/>
        <v>15</v>
      </c>
      <c r="F20" s="40">
        <f t="shared" si="3"/>
        <v>0</v>
      </c>
      <c r="G20" s="40">
        <f t="shared" si="3"/>
        <v>0</v>
      </c>
      <c r="H20" s="40">
        <f t="shared" si="3"/>
        <v>11.85</v>
      </c>
      <c r="I20" s="40">
        <f t="shared" si="3"/>
        <v>11.85</v>
      </c>
      <c r="J20" s="42">
        <f t="shared" si="3"/>
        <v>0</v>
      </c>
      <c r="K20" s="42">
        <f t="shared" si="3"/>
        <v>4</v>
      </c>
      <c r="L20" s="42">
        <f t="shared" si="3"/>
        <v>1</v>
      </c>
      <c r="M20" s="42">
        <f t="shared" si="3"/>
        <v>2</v>
      </c>
      <c r="N20" s="42">
        <f t="shared" si="3"/>
        <v>0</v>
      </c>
      <c r="O20" s="42">
        <f t="shared" si="3"/>
        <v>0</v>
      </c>
      <c r="P20" s="40">
        <f t="shared" si="3"/>
        <v>80.2</v>
      </c>
      <c r="Q20" s="40">
        <f t="shared" si="3"/>
        <v>0</v>
      </c>
      <c r="R20" s="42">
        <f t="shared" si="3"/>
        <v>7</v>
      </c>
      <c r="S20" s="40">
        <f t="shared" si="3"/>
        <v>0</v>
      </c>
      <c r="T20" s="42">
        <f t="shared" si="3"/>
        <v>2</v>
      </c>
      <c r="U20" s="40">
        <f t="shared" si="3"/>
        <v>0</v>
      </c>
    </row>
    <row r="21" spans="1:34" ht="2.4" customHeight="1">
      <c r="A21" s="34"/>
      <c r="B21" s="34"/>
      <c r="C21" s="35"/>
      <c r="D21" s="35"/>
      <c r="E21" s="43"/>
      <c r="F21" s="35"/>
      <c r="G21" s="35"/>
      <c r="H21" s="35"/>
      <c r="I21" s="35"/>
      <c r="J21" s="43"/>
      <c r="K21" s="43"/>
      <c r="L21" s="43"/>
      <c r="M21" s="43"/>
      <c r="N21" s="43"/>
      <c r="O21" s="43"/>
      <c r="P21" s="35"/>
      <c r="Q21" s="35"/>
      <c r="R21" s="43"/>
      <c r="S21" s="35"/>
      <c r="T21" s="43"/>
      <c r="U21" s="35"/>
      <c r="V21" s="36"/>
    </row>
    <row r="22" spans="1:34" ht="24.9" customHeight="1">
      <c r="A22" s="19"/>
      <c r="B22" s="20" t="s">
        <v>11</v>
      </c>
      <c r="C22" s="33">
        <f t="shared" ref="C22:R22" si="4">SUM(C18,C20,C16)</f>
        <v>136.65000000000009</v>
      </c>
      <c r="D22" s="33">
        <f t="shared" si="4"/>
        <v>6.0499999999998977</v>
      </c>
      <c r="E22" s="66">
        <f t="shared" si="4"/>
        <v>120</v>
      </c>
      <c r="F22" s="33">
        <f t="shared" si="4"/>
        <v>49.300000000000296</v>
      </c>
      <c r="G22" s="33">
        <f t="shared" si="4"/>
        <v>48.85000000000008</v>
      </c>
      <c r="H22" s="33">
        <f t="shared" si="4"/>
        <v>11.85</v>
      </c>
      <c r="I22" s="33">
        <f t="shared" si="4"/>
        <v>110.00000000000037</v>
      </c>
      <c r="J22" s="66">
        <f t="shared" si="4"/>
        <v>14</v>
      </c>
      <c r="K22" s="66">
        <f t="shared" si="4"/>
        <v>6</v>
      </c>
      <c r="L22" s="66">
        <f t="shared" si="4"/>
        <v>2</v>
      </c>
      <c r="M22" s="66">
        <f t="shared" si="4"/>
        <v>25</v>
      </c>
      <c r="N22" s="66">
        <f t="shared" si="4"/>
        <v>7</v>
      </c>
      <c r="O22" s="66">
        <f t="shared" si="4"/>
        <v>0</v>
      </c>
      <c r="P22" s="33">
        <f t="shared" si="4"/>
        <v>80.2</v>
      </c>
      <c r="Q22" s="33">
        <f t="shared" si="4"/>
        <v>3.5</v>
      </c>
      <c r="R22" s="66">
        <f t="shared" si="4"/>
        <v>67</v>
      </c>
      <c r="S22" s="33"/>
      <c r="T22" s="66">
        <f>SUM(T18,T20,T16)</f>
        <v>14</v>
      </c>
      <c r="U22" s="33"/>
    </row>
    <row r="23" spans="1:34">
      <c r="A23" s="61"/>
      <c r="B23" s="61"/>
      <c r="C23" s="62"/>
      <c r="D23" s="62"/>
      <c r="E23" s="62"/>
      <c r="F23" s="62"/>
      <c r="G23" s="62"/>
      <c r="H23" s="62"/>
      <c r="I23" s="62"/>
      <c r="J23" s="62"/>
      <c r="K23" s="62"/>
      <c r="L23" s="62"/>
      <c r="M23" s="62"/>
      <c r="N23" s="62"/>
      <c r="O23" s="62"/>
      <c r="P23" s="62"/>
      <c r="Q23" s="62"/>
      <c r="R23" s="62"/>
      <c r="S23" s="62"/>
      <c r="T23" s="62"/>
      <c r="U23" s="62"/>
      <c r="V23" s="61"/>
      <c r="W23" s="61"/>
      <c r="X23" s="61"/>
      <c r="Y23" s="61"/>
      <c r="Z23" s="61"/>
      <c r="AA23" s="61"/>
      <c r="AB23" s="61"/>
      <c r="AC23" s="61"/>
      <c r="AD23" s="61"/>
      <c r="AE23" s="61"/>
      <c r="AF23" s="61"/>
      <c r="AG23" s="61"/>
      <c r="AH23" s="61"/>
    </row>
    <row r="24" spans="1:34">
      <c r="D24" s="53"/>
      <c r="E24" s="49"/>
      <c r="F24" s="28"/>
      <c r="G24" s="28"/>
      <c r="H24" s="28"/>
      <c r="I24" s="28"/>
      <c r="J24" s="49"/>
      <c r="K24" s="49"/>
      <c r="L24" s="49"/>
      <c r="M24" s="49"/>
      <c r="P24" s="55"/>
      <c r="Q24" s="55"/>
      <c r="R24" s="60"/>
    </row>
    <row r="25" spans="1:34">
      <c r="C25" s="58"/>
      <c r="D25" s="58"/>
      <c r="E25" s="50"/>
      <c r="F25" s="58"/>
      <c r="G25" s="58"/>
      <c r="H25" s="58"/>
      <c r="I25" s="58"/>
      <c r="J25" s="58"/>
      <c r="K25" s="50"/>
      <c r="L25" s="50"/>
      <c r="M25" s="50"/>
      <c r="N25" s="50"/>
      <c r="O25" s="50"/>
      <c r="P25" s="58"/>
      <c r="Q25" s="58"/>
      <c r="R25" s="50"/>
      <c r="S25" s="58"/>
      <c r="T25" s="58"/>
      <c r="U25" s="58"/>
    </row>
    <row r="26" spans="1:34">
      <c r="C26" s="59"/>
      <c r="D26" s="59"/>
      <c r="E26" s="59"/>
      <c r="F26" s="59"/>
      <c r="G26" s="59"/>
      <c r="H26" s="59"/>
      <c r="I26" s="59"/>
      <c r="J26" s="59"/>
      <c r="K26" s="59"/>
      <c r="L26" s="59"/>
      <c r="M26" s="59"/>
      <c r="N26" s="59"/>
      <c r="O26" s="59"/>
      <c r="P26" s="59"/>
      <c r="Q26" s="59"/>
      <c r="R26" s="59"/>
      <c r="S26" s="59"/>
      <c r="T26" s="59"/>
      <c r="U26" s="59"/>
    </row>
  </sheetData>
  <mergeCells count="20">
    <mergeCell ref="A7:A9"/>
    <mergeCell ref="L7:L9"/>
    <mergeCell ref="N7:N9"/>
    <mergeCell ref="J7:J9"/>
    <mergeCell ref="K7:K9"/>
    <mergeCell ref="B7:B9"/>
    <mergeCell ref="D7:D9"/>
    <mergeCell ref="C7:C9"/>
    <mergeCell ref="E7:E9"/>
    <mergeCell ref="F7:I7"/>
    <mergeCell ref="F8:G8"/>
    <mergeCell ref="H8:I8"/>
    <mergeCell ref="M7:M9"/>
    <mergeCell ref="O7:O9"/>
    <mergeCell ref="P7:P9"/>
    <mergeCell ref="U10:U15"/>
    <mergeCell ref="S10:S15"/>
    <mergeCell ref="R7:S8"/>
    <mergeCell ref="T7:U8"/>
    <mergeCell ref="Q7:Q9"/>
  </mergeCells>
  <printOptions horizontalCentered="1" verticalCentered="1"/>
  <pageMargins left="0.39370078740157483" right="0.39370078740157483" top="0.78740157480314965" bottom="0.39370078740157483" header="0.31496062992125984" footer="0.31496062992125984"/>
  <pageSetup paperSize="9" scale="94" fitToWidth="7" orientation="landscape" r:id="rId1"/>
  <colBreaks count="2" manualBreakCount="2">
    <brk id="9" max="22" man="1"/>
    <brk id="15" max="22" man="1"/>
  </colBreaks>
</worksheet>
</file>

<file path=xl/worksheets/sheet2.xml><?xml version="1.0" encoding="utf-8"?>
<worksheet xmlns="http://schemas.openxmlformats.org/spreadsheetml/2006/main" xmlns:r="http://schemas.openxmlformats.org/officeDocument/2006/relationships">
  <sheetPr>
    <tabColor theme="9" tint="0.39997558519241921"/>
  </sheetPr>
  <dimension ref="A1:DW136"/>
  <sheetViews>
    <sheetView showGridLines="0" zoomScale="80" zoomScaleNormal="80" workbookViewId="0">
      <pane xSplit="2" ySplit="8" topLeftCell="C9" activePane="bottomRight" state="frozen"/>
      <selection pane="topRight" activeCell="C1" sqref="C1"/>
      <selection pane="bottomLeft" activeCell="A9" sqref="A9"/>
      <selection pane="bottomRight" activeCell="C9" sqref="C9"/>
    </sheetView>
  </sheetViews>
  <sheetFormatPr defaultRowHeight="13.8"/>
  <cols>
    <col min="1" max="1" width="12.77734375" style="80" customWidth="1"/>
    <col min="2" max="2" width="34.77734375" style="80" customWidth="1"/>
    <col min="3" max="5" width="12.77734375" style="80" customWidth="1"/>
    <col min="6" max="6" width="7.33203125" style="80" customWidth="1"/>
    <col min="7" max="31" width="8.77734375" style="80" customWidth="1"/>
    <col min="32" max="36" width="8.77734375" style="166" customWidth="1"/>
    <col min="37" max="38" width="7.33203125" style="166" customWidth="1"/>
    <col min="39" max="16384" width="8.88671875" style="166"/>
  </cols>
  <sheetData>
    <row r="1" spans="1:127" s="71" customFormat="1" ht="30" customHeight="1" thickTop="1" thickBot="1">
      <c r="A1" s="67" t="s">
        <v>53</v>
      </c>
      <c r="B1" s="68"/>
      <c r="C1" s="68"/>
      <c r="D1" s="68"/>
      <c r="E1" s="68"/>
      <c r="F1" s="68"/>
      <c r="G1" s="69"/>
      <c r="H1" s="69"/>
      <c r="I1" s="69"/>
      <c r="J1" s="69"/>
      <c r="K1" s="68"/>
      <c r="L1" s="68"/>
      <c r="M1" s="68"/>
      <c r="N1" s="68"/>
      <c r="O1" s="68"/>
      <c r="P1" s="68"/>
      <c r="Q1" s="68"/>
      <c r="R1" s="68"/>
      <c r="S1" s="68"/>
      <c r="T1" s="68"/>
      <c r="U1" s="68"/>
      <c r="V1" s="68"/>
      <c r="W1" s="68"/>
      <c r="X1" s="68"/>
      <c r="Y1" s="68"/>
      <c r="Z1" s="68"/>
      <c r="AA1" s="68"/>
      <c r="AB1" s="68"/>
      <c r="AC1" s="68"/>
      <c r="AD1" s="68"/>
      <c r="AE1" s="68"/>
      <c r="AF1" s="68"/>
      <c r="AG1" s="68"/>
      <c r="AH1" s="68"/>
      <c r="AI1" s="68"/>
      <c r="AJ1" s="68"/>
      <c r="AK1" s="70"/>
      <c r="AL1" s="70"/>
      <c r="AM1" s="70"/>
      <c r="AN1" s="70"/>
      <c r="AO1" s="70"/>
      <c r="AP1" s="70"/>
      <c r="AQ1" s="70"/>
      <c r="AR1" s="70"/>
      <c r="AS1" s="70"/>
      <c r="AT1" s="70"/>
      <c r="AU1" s="70"/>
      <c r="AV1" s="70"/>
      <c r="AW1" s="70"/>
      <c r="AX1" s="70"/>
      <c r="AY1" s="70"/>
      <c r="AZ1" s="70"/>
      <c r="BA1" s="70"/>
      <c r="BB1" s="70"/>
      <c r="BC1" s="70"/>
      <c r="BD1" s="70"/>
      <c r="BE1" s="70"/>
      <c r="BF1" s="70"/>
      <c r="BG1" s="70"/>
      <c r="BH1" s="70"/>
      <c r="BI1" s="70"/>
      <c r="BJ1" s="70"/>
      <c r="BK1" s="70"/>
      <c r="BL1" s="70"/>
      <c r="BM1" s="70"/>
      <c r="BN1" s="70"/>
      <c r="BO1" s="70"/>
      <c r="BP1" s="70"/>
      <c r="BQ1" s="70"/>
      <c r="BR1" s="70"/>
      <c r="BS1" s="70"/>
      <c r="BT1" s="70"/>
      <c r="BU1" s="70"/>
      <c r="BV1" s="70"/>
      <c r="BW1" s="70"/>
      <c r="BX1" s="70"/>
      <c r="BY1" s="70"/>
      <c r="BZ1" s="70"/>
      <c r="CA1" s="70"/>
      <c r="CB1" s="70"/>
      <c r="CC1" s="70"/>
      <c r="CD1" s="70"/>
      <c r="CE1" s="70"/>
      <c r="CF1" s="70"/>
      <c r="CG1" s="70"/>
      <c r="CH1" s="70"/>
      <c r="CI1" s="70"/>
      <c r="CJ1" s="70"/>
      <c r="CK1" s="70"/>
      <c r="CL1" s="70"/>
      <c r="CM1" s="70"/>
      <c r="CN1" s="70"/>
      <c r="CO1" s="70"/>
      <c r="CP1" s="70"/>
      <c r="CQ1" s="70"/>
      <c r="CR1" s="70"/>
      <c r="CS1" s="70"/>
      <c r="CT1" s="70"/>
      <c r="CU1" s="70"/>
      <c r="CV1" s="70"/>
      <c r="CW1" s="70"/>
      <c r="CX1" s="70"/>
      <c r="CY1" s="70"/>
      <c r="CZ1" s="70"/>
      <c r="DA1" s="70"/>
      <c r="DB1" s="70"/>
      <c r="DC1" s="70"/>
      <c r="DD1" s="70"/>
      <c r="DE1" s="70"/>
      <c r="DF1" s="70"/>
      <c r="DG1" s="70"/>
      <c r="DH1" s="70"/>
      <c r="DI1" s="70"/>
      <c r="DJ1" s="70"/>
      <c r="DK1" s="70"/>
      <c r="DL1" s="70"/>
      <c r="DM1" s="70"/>
      <c r="DN1" s="70"/>
      <c r="DO1" s="70"/>
      <c r="DP1" s="70"/>
      <c r="DQ1" s="70"/>
      <c r="DR1" s="70"/>
      <c r="DS1" s="70"/>
      <c r="DT1" s="70"/>
      <c r="DU1" s="70"/>
      <c r="DV1" s="70"/>
      <c r="DW1" s="70"/>
    </row>
    <row r="2" spans="1:127" s="71" customFormat="1" ht="2.4" customHeight="1" thickTop="1">
      <c r="A2" s="72"/>
      <c r="B2" s="72"/>
      <c r="C2" s="72"/>
      <c r="D2" s="72"/>
      <c r="E2" s="72"/>
      <c r="F2" s="72"/>
      <c r="G2" s="72"/>
      <c r="H2" s="72"/>
      <c r="I2" s="72"/>
      <c r="J2" s="72"/>
      <c r="K2" s="72"/>
      <c r="L2" s="72"/>
      <c r="M2" s="72"/>
      <c r="N2" s="72"/>
      <c r="O2" s="72"/>
      <c r="P2" s="72"/>
      <c r="Q2" s="72"/>
      <c r="R2" s="72"/>
      <c r="S2" s="72"/>
      <c r="T2" s="72"/>
      <c r="U2" s="72"/>
      <c r="V2" s="72"/>
      <c r="W2" s="72"/>
      <c r="X2" s="72"/>
      <c r="Y2" s="72"/>
      <c r="Z2" s="72"/>
      <c r="AA2" s="72"/>
      <c r="AB2" s="72"/>
      <c r="AC2" s="72"/>
      <c r="AD2" s="72"/>
      <c r="AE2" s="72"/>
      <c r="AF2" s="72"/>
      <c r="AG2" s="72"/>
      <c r="AH2" s="72"/>
      <c r="AI2" s="72"/>
      <c r="AJ2" s="72"/>
      <c r="AK2" s="70"/>
      <c r="AL2" s="70"/>
      <c r="AM2" s="70"/>
      <c r="AN2" s="70"/>
      <c r="AO2" s="70"/>
      <c r="AP2" s="70"/>
      <c r="AQ2" s="70"/>
      <c r="AR2" s="70"/>
      <c r="AS2" s="70"/>
      <c r="AT2" s="70"/>
      <c r="AU2" s="70"/>
      <c r="AV2" s="70"/>
      <c r="AW2" s="70"/>
      <c r="AX2" s="70"/>
      <c r="AY2" s="70"/>
      <c r="AZ2" s="70"/>
      <c r="BA2" s="70"/>
      <c r="BB2" s="70"/>
      <c r="BC2" s="70"/>
      <c r="BD2" s="70"/>
      <c r="BE2" s="70"/>
      <c r="BF2" s="70"/>
      <c r="BG2" s="70"/>
      <c r="BH2" s="70"/>
      <c r="BI2" s="70"/>
      <c r="BJ2" s="70"/>
      <c r="BK2" s="70"/>
      <c r="BL2" s="70"/>
      <c r="BM2" s="70"/>
      <c r="BN2" s="70"/>
      <c r="BO2" s="70"/>
      <c r="BP2" s="70"/>
      <c r="BQ2" s="70"/>
      <c r="BR2" s="70"/>
      <c r="BS2" s="70"/>
      <c r="BT2" s="70"/>
      <c r="BU2" s="70"/>
      <c r="BV2" s="70"/>
      <c r="BW2" s="70"/>
      <c r="BX2" s="70"/>
      <c r="BY2" s="70"/>
      <c r="BZ2" s="70"/>
      <c r="CA2" s="70"/>
      <c r="CB2" s="70"/>
      <c r="CC2" s="70"/>
      <c r="CD2" s="70"/>
      <c r="CE2" s="70"/>
      <c r="CF2" s="70"/>
      <c r="CG2" s="70"/>
      <c r="CH2" s="70"/>
      <c r="CI2" s="70"/>
      <c r="CJ2" s="70"/>
      <c r="CK2" s="70"/>
      <c r="CL2" s="70"/>
      <c r="CM2" s="70"/>
      <c r="CN2" s="70"/>
      <c r="CO2" s="70"/>
      <c r="CP2" s="70"/>
      <c r="CQ2" s="70"/>
      <c r="CR2" s="70"/>
      <c r="CS2" s="70"/>
      <c r="CT2" s="70"/>
      <c r="CU2" s="70"/>
      <c r="CV2" s="70"/>
      <c r="CW2" s="70"/>
      <c r="CX2" s="70"/>
      <c r="CY2" s="70"/>
      <c r="CZ2" s="70"/>
      <c r="DA2" s="70"/>
      <c r="DB2" s="70"/>
      <c r="DC2" s="70"/>
      <c r="DD2" s="70"/>
      <c r="DE2" s="70"/>
      <c r="DF2" s="70"/>
      <c r="DG2" s="70"/>
      <c r="DH2" s="70"/>
      <c r="DI2" s="70"/>
      <c r="DJ2" s="70"/>
      <c r="DK2" s="70"/>
      <c r="DL2" s="70"/>
      <c r="DM2" s="70"/>
      <c r="DN2" s="70"/>
      <c r="DO2" s="70"/>
      <c r="DP2" s="70"/>
      <c r="DQ2" s="70"/>
      <c r="DR2" s="70"/>
      <c r="DS2" s="70"/>
      <c r="DT2" s="70"/>
      <c r="DU2" s="70"/>
      <c r="DV2" s="70"/>
      <c r="DW2" s="70"/>
    </row>
    <row r="3" spans="1:127" s="71" customFormat="1" ht="22.5" customHeight="1">
      <c r="A3" s="73" t="s">
        <v>54</v>
      </c>
      <c r="B3" s="74"/>
      <c r="C3" s="74"/>
      <c r="D3" s="74"/>
      <c r="E3" s="74"/>
      <c r="F3" s="74"/>
      <c r="G3" s="74"/>
      <c r="H3" s="74"/>
      <c r="I3" s="74"/>
      <c r="J3" s="74"/>
      <c r="K3" s="74"/>
      <c r="L3" s="74"/>
      <c r="M3" s="74"/>
      <c r="N3" s="74"/>
      <c r="O3" s="74"/>
      <c r="P3" s="74"/>
      <c r="Q3" s="74"/>
      <c r="R3" s="74"/>
      <c r="S3" s="74"/>
      <c r="T3" s="74"/>
      <c r="U3" s="74"/>
      <c r="V3" s="74"/>
      <c r="W3" s="74"/>
      <c r="X3" s="74"/>
      <c r="Y3" s="74"/>
      <c r="Z3" s="74"/>
      <c r="AA3" s="74"/>
      <c r="AB3" s="74"/>
      <c r="AC3" s="74"/>
      <c r="AD3" s="74"/>
      <c r="AE3" s="74"/>
      <c r="AF3" s="74"/>
      <c r="AG3" s="74"/>
      <c r="AH3" s="74"/>
      <c r="AI3" s="74"/>
      <c r="AJ3" s="74"/>
      <c r="AK3" s="70"/>
      <c r="AL3" s="70"/>
      <c r="AM3" s="70"/>
      <c r="AN3" s="70"/>
      <c r="AO3" s="70"/>
      <c r="AP3" s="70"/>
      <c r="AQ3" s="70"/>
      <c r="AR3" s="70"/>
      <c r="AS3" s="70"/>
      <c r="AT3" s="70"/>
      <c r="AU3" s="70"/>
      <c r="AV3" s="70"/>
      <c r="AW3" s="70"/>
      <c r="AX3" s="70"/>
      <c r="AY3" s="70"/>
      <c r="AZ3" s="70"/>
      <c r="BA3" s="70"/>
      <c r="BB3" s="70"/>
      <c r="BC3" s="70"/>
      <c r="BD3" s="70"/>
      <c r="BE3" s="70"/>
      <c r="BF3" s="70"/>
      <c r="BG3" s="70"/>
      <c r="BH3" s="70"/>
      <c r="BI3" s="70"/>
      <c r="BJ3" s="70"/>
      <c r="BK3" s="70"/>
      <c r="BL3" s="70"/>
      <c r="BM3" s="70"/>
      <c r="BN3" s="70"/>
      <c r="BO3" s="70"/>
      <c r="BP3" s="70"/>
      <c r="BQ3" s="70"/>
      <c r="BR3" s="70"/>
      <c r="BS3" s="70"/>
      <c r="BT3" s="70"/>
      <c r="BU3" s="70"/>
      <c r="BV3" s="70"/>
      <c r="BW3" s="70"/>
      <c r="BX3" s="70"/>
      <c r="BY3" s="70"/>
      <c r="BZ3" s="70"/>
      <c r="CA3" s="70"/>
      <c r="CB3" s="70"/>
      <c r="CC3" s="70"/>
      <c r="CD3" s="70"/>
      <c r="CE3" s="70"/>
      <c r="CF3" s="70"/>
      <c r="CG3" s="70"/>
      <c r="CH3" s="70"/>
      <c r="CI3" s="70"/>
      <c r="CJ3" s="70"/>
      <c r="CK3" s="70"/>
      <c r="CL3" s="70"/>
      <c r="CM3" s="70"/>
      <c r="CN3" s="70"/>
      <c r="CO3" s="70"/>
      <c r="CP3" s="70"/>
      <c r="CQ3" s="70"/>
      <c r="CR3" s="70"/>
      <c r="CS3" s="70"/>
      <c r="CT3" s="70"/>
      <c r="CU3" s="70"/>
      <c r="CV3" s="70"/>
      <c r="CW3" s="70"/>
      <c r="CX3" s="70"/>
      <c r="CY3" s="70"/>
      <c r="CZ3" s="70"/>
      <c r="DA3" s="70"/>
      <c r="DB3" s="70"/>
      <c r="DC3" s="70"/>
      <c r="DD3" s="70"/>
      <c r="DE3" s="70"/>
      <c r="DF3" s="70"/>
      <c r="DG3" s="70"/>
      <c r="DH3" s="70"/>
      <c r="DI3" s="70"/>
      <c r="DJ3" s="70"/>
      <c r="DK3" s="70"/>
      <c r="DL3" s="70"/>
      <c r="DM3" s="70"/>
      <c r="DN3" s="70"/>
      <c r="DO3" s="70"/>
      <c r="DP3" s="70"/>
      <c r="DQ3" s="70"/>
      <c r="DR3" s="70"/>
      <c r="DS3" s="70"/>
      <c r="DT3" s="70"/>
      <c r="DU3" s="70"/>
      <c r="DV3" s="70"/>
      <c r="DW3" s="70"/>
    </row>
    <row r="4" spans="1:127" s="71" customFormat="1" ht="2.4" customHeight="1">
      <c r="A4" s="72"/>
      <c r="B4" s="72"/>
      <c r="C4" s="72"/>
      <c r="D4" s="72"/>
      <c r="E4" s="72"/>
      <c r="F4" s="72"/>
      <c r="G4" s="72"/>
      <c r="H4" s="72"/>
      <c r="I4" s="72"/>
      <c r="J4" s="72"/>
      <c r="K4" s="72"/>
      <c r="L4" s="72"/>
      <c r="M4" s="72"/>
      <c r="N4" s="72"/>
      <c r="O4" s="72"/>
      <c r="P4" s="72"/>
      <c r="Q4" s="72"/>
      <c r="R4" s="72"/>
      <c r="S4" s="72"/>
      <c r="T4" s="72"/>
      <c r="U4" s="72"/>
      <c r="V4" s="72"/>
      <c r="W4" s="72"/>
      <c r="X4" s="72"/>
      <c r="Y4" s="72"/>
      <c r="Z4" s="72"/>
      <c r="AA4" s="72"/>
      <c r="AB4" s="72"/>
      <c r="AC4" s="72"/>
      <c r="AD4" s="72"/>
      <c r="AE4" s="72"/>
      <c r="AF4" s="72"/>
      <c r="AG4" s="72"/>
      <c r="AH4" s="72"/>
      <c r="AI4" s="72"/>
      <c r="AJ4" s="72"/>
      <c r="AK4" s="70"/>
      <c r="AL4" s="70"/>
      <c r="AM4" s="70"/>
      <c r="AN4" s="70"/>
      <c r="AO4" s="70"/>
      <c r="AP4" s="70"/>
      <c r="AQ4" s="70"/>
      <c r="AR4" s="70"/>
      <c r="AS4" s="70"/>
      <c r="AT4" s="70"/>
      <c r="AU4" s="70"/>
      <c r="AV4" s="70"/>
      <c r="AW4" s="70"/>
      <c r="AX4" s="70"/>
      <c r="AY4" s="70"/>
      <c r="AZ4" s="70"/>
      <c r="BA4" s="70"/>
      <c r="BB4" s="70"/>
      <c r="BC4" s="70"/>
      <c r="BD4" s="70"/>
      <c r="BE4" s="70"/>
      <c r="BF4" s="70"/>
      <c r="BG4" s="70"/>
      <c r="BH4" s="70"/>
      <c r="BI4" s="70"/>
      <c r="BJ4" s="70"/>
      <c r="BK4" s="70"/>
      <c r="BL4" s="70"/>
      <c r="BM4" s="70"/>
      <c r="BN4" s="70"/>
      <c r="BO4" s="70"/>
      <c r="BP4" s="70"/>
      <c r="BQ4" s="70"/>
      <c r="BR4" s="70"/>
      <c r="BS4" s="70"/>
      <c r="BT4" s="70"/>
      <c r="BU4" s="70"/>
      <c r="BV4" s="70"/>
      <c r="BW4" s="70"/>
      <c r="BX4" s="70"/>
      <c r="BY4" s="70"/>
      <c r="BZ4" s="70"/>
      <c r="CA4" s="70"/>
      <c r="CB4" s="70"/>
      <c r="CC4" s="70"/>
      <c r="CD4" s="70"/>
      <c r="CE4" s="70"/>
      <c r="CF4" s="70"/>
      <c r="CG4" s="70"/>
      <c r="CH4" s="70"/>
      <c r="CI4" s="70"/>
      <c r="CJ4" s="70"/>
      <c r="CK4" s="70"/>
      <c r="CL4" s="70"/>
      <c r="CM4" s="70"/>
      <c r="CN4" s="70"/>
      <c r="CO4" s="70"/>
      <c r="CP4" s="70"/>
      <c r="CQ4" s="70"/>
      <c r="CR4" s="70"/>
      <c r="CS4" s="70"/>
      <c r="CT4" s="70"/>
      <c r="CU4" s="70"/>
      <c r="CV4" s="70"/>
      <c r="CW4" s="70"/>
      <c r="CX4" s="70"/>
      <c r="CY4" s="70"/>
      <c r="CZ4" s="70"/>
      <c r="DA4" s="70"/>
      <c r="DB4" s="70"/>
      <c r="DC4" s="70"/>
      <c r="DD4" s="70"/>
      <c r="DE4" s="70"/>
      <c r="DF4" s="70"/>
      <c r="DG4" s="70"/>
      <c r="DH4" s="70"/>
      <c r="DI4" s="70"/>
      <c r="DJ4" s="70"/>
      <c r="DK4" s="70"/>
      <c r="DL4" s="70"/>
      <c r="DM4" s="70"/>
      <c r="DN4" s="70"/>
      <c r="DO4" s="70"/>
      <c r="DP4" s="70"/>
      <c r="DQ4" s="70"/>
      <c r="DR4" s="70"/>
      <c r="DS4" s="70"/>
      <c r="DT4" s="70"/>
      <c r="DU4" s="70"/>
      <c r="DV4" s="70"/>
      <c r="DW4" s="70"/>
    </row>
    <row r="5" spans="1:127" s="71" customFormat="1" ht="24.9" customHeight="1">
      <c r="A5" s="75" t="s">
        <v>55</v>
      </c>
      <c r="B5" s="76"/>
      <c r="C5" s="76"/>
      <c r="D5" s="76"/>
      <c r="E5" s="76"/>
      <c r="F5" s="76"/>
      <c r="G5" s="76"/>
      <c r="H5" s="76"/>
      <c r="I5" s="76"/>
      <c r="J5" s="76"/>
      <c r="K5" s="76"/>
      <c r="L5" s="76"/>
      <c r="M5" s="76"/>
      <c r="N5" s="76"/>
      <c r="O5" s="76"/>
      <c r="P5" s="76"/>
      <c r="Q5" s="76"/>
      <c r="R5" s="76"/>
      <c r="S5" s="76"/>
      <c r="T5" s="76"/>
      <c r="U5" s="76"/>
      <c r="V5" s="76"/>
      <c r="W5" s="76"/>
      <c r="X5" s="76"/>
      <c r="Y5" s="76"/>
      <c r="Z5" s="76"/>
      <c r="AA5" s="76"/>
      <c r="AB5" s="76"/>
      <c r="AC5" s="76"/>
      <c r="AD5" s="76"/>
      <c r="AE5" s="76"/>
      <c r="AF5" s="76"/>
      <c r="AG5" s="76"/>
      <c r="AH5" s="76"/>
      <c r="AI5" s="76"/>
      <c r="AJ5" s="76"/>
      <c r="AK5" s="70"/>
      <c r="AL5" s="70"/>
      <c r="AM5" s="70"/>
      <c r="AN5" s="70"/>
      <c r="AO5" s="70"/>
      <c r="AP5" s="70"/>
      <c r="AQ5" s="70"/>
      <c r="AR5" s="70"/>
      <c r="AS5" s="70"/>
      <c r="AT5" s="70"/>
      <c r="AU5" s="70"/>
      <c r="AV5" s="70"/>
      <c r="AW5" s="70"/>
      <c r="AX5" s="70"/>
      <c r="AY5" s="70"/>
      <c r="AZ5" s="70"/>
      <c r="BA5" s="70"/>
      <c r="BB5" s="70"/>
      <c r="BC5" s="70"/>
      <c r="BD5" s="70"/>
      <c r="BE5" s="70"/>
      <c r="BF5" s="70"/>
      <c r="BG5" s="70"/>
      <c r="BH5" s="70"/>
      <c r="BI5" s="70"/>
      <c r="BJ5" s="70"/>
      <c r="BK5" s="70"/>
      <c r="BL5" s="70"/>
      <c r="BM5" s="70"/>
      <c r="BN5" s="70"/>
      <c r="BO5" s="70"/>
      <c r="BP5" s="70"/>
      <c r="BQ5" s="70"/>
      <c r="BR5" s="70"/>
      <c r="BS5" s="70"/>
      <c r="BT5" s="70"/>
      <c r="BU5" s="70"/>
      <c r="BV5" s="70"/>
      <c r="BW5" s="70"/>
      <c r="BX5" s="70"/>
      <c r="BY5" s="70"/>
      <c r="BZ5" s="70"/>
      <c r="CA5" s="70"/>
      <c r="CB5" s="70"/>
      <c r="CC5" s="70"/>
      <c r="CD5" s="70"/>
      <c r="CE5" s="70"/>
      <c r="CF5" s="70"/>
      <c r="CG5" s="70"/>
      <c r="CH5" s="70"/>
      <c r="CI5" s="70"/>
      <c r="CJ5" s="70"/>
      <c r="CK5" s="70"/>
      <c r="CL5" s="70"/>
      <c r="CM5" s="70"/>
      <c r="CN5" s="70"/>
      <c r="CO5" s="70"/>
      <c r="CP5" s="70"/>
      <c r="CQ5" s="70"/>
      <c r="CR5" s="70"/>
      <c r="CS5" s="70"/>
      <c r="CT5" s="70"/>
      <c r="CU5" s="70"/>
      <c r="CV5" s="70"/>
      <c r="CW5" s="70"/>
      <c r="CX5" s="70"/>
      <c r="CY5" s="70"/>
      <c r="CZ5" s="70"/>
      <c r="DA5" s="70"/>
      <c r="DB5" s="70"/>
      <c r="DC5" s="70"/>
      <c r="DD5" s="70"/>
      <c r="DE5" s="70"/>
      <c r="DF5" s="70"/>
      <c r="DG5" s="70"/>
      <c r="DH5" s="70"/>
      <c r="DI5" s="70"/>
      <c r="DJ5" s="70"/>
      <c r="DK5" s="70"/>
      <c r="DL5" s="70"/>
      <c r="DM5" s="70"/>
      <c r="DN5" s="70"/>
      <c r="DO5" s="70"/>
      <c r="DP5" s="70"/>
      <c r="DQ5" s="70"/>
      <c r="DR5" s="70"/>
      <c r="DS5" s="70"/>
      <c r="DT5" s="70"/>
      <c r="DU5" s="70"/>
      <c r="DV5" s="70"/>
      <c r="DW5" s="70"/>
    </row>
    <row r="6" spans="1:127" s="71" customFormat="1" ht="2.4" customHeight="1">
      <c r="A6" s="77"/>
      <c r="B6" s="78"/>
      <c r="C6" s="78"/>
      <c r="D6" s="78"/>
      <c r="E6" s="78"/>
      <c r="F6" s="78"/>
      <c r="G6" s="79"/>
      <c r="H6" s="79"/>
      <c r="I6" s="70"/>
      <c r="J6" s="70"/>
      <c r="K6" s="70"/>
      <c r="L6" s="70"/>
      <c r="M6" s="70"/>
      <c r="N6" s="70"/>
      <c r="O6" s="70"/>
      <c r="P6" s="70"/>
      <c r="Q6" s="70"/>
      <c r="R6" s="70"/>
      <c r="S6" s="70"/>
      <c r="T6" s="70"/>
      <c r="U6" s="70"/>
      <c r="V6" s="70"/>
      <c r="W6" s="70"/>
      <c r="X6" s="70"/>
      <c r="Y6" s="70"/>
      <c r="Z6" s="70"/>
      <c r="AA6" s="70"/>
      <c r="AB6" s="70"/>
      <c r="AC6" s="70"/>
      <c r="AD6" s="70"/>
      <c r="AE6" s="70"/>
      <c r="AF6" s="70"/>
      <c r="AG6" s="70"/>
      <c r="AH6" s="70"/>
      <c r="AI6" s="70"/>
      <c r="AJ6" s="70"/>
      <c r="AK6" s="70"/>
      <c r="AL6" s="70"/>
      <c r="AM6" s="70"/>
      <c r="AN6" s="70"/>
      <c r="AO6" s="70"/>
      <c r="AP6" s="70"/>
      <c r="AQ6" s="70"/>
      <c r="AR6" s="70"/>
      <c r="AS6" s="70"/>
      <c r="AT6" s="70"/>
      <c r="AU6" s="70"/>
      <c r="AV6" s="70"/>
      <c r="AW6" s="70"/>
      <c r="AX6" s="70"/>
      <c r="AY6" s="70"/>
      <c r="AZ6" s="70"/>
      <c r="BA6" s="70"/>
      <c r="BB6" s="70"/>
      <c r="BC6" s="70"/>
      <c r="BD6" s="70"/>
      <c r="BE6" s="70"/>
      <c r="BF6" s="70"/>
      <c r="BG6" s="70"/>
      <c r="BH6" s="70"/>
      <c r="BI6" s="70"/>
      <c r="BJ6" s="70"/>
      <c r="BK6" s="70"/>
      <c r="BL6" s="70"/>
      <c r="BM6" s="70"/>
      <c r="BN6" s="70"/>
      <c r="BO6" s="70"/>
      <c r="BP6" s="70"/>
      <c r="BQ6" s="70"/>
      <c r="BR6" s="70"/>
      <c r="BS6" s="70"/>
      <c r="BT6" s="70"/>
      <c r="BU6" s="70"/>
      <c r="BV6" s="70"/>
      <c r="BW6" s="70"/>
      <c r="BX6" s="70"/>
      <c r="BY6" s="70"/>
      <c r="BZ6" s="70"/>
      <c r="CA6" s="70"/>
      <c r="CB6" s="70"/>
      <c r="CC6" s="70"/>
      <c r="CD6" s="70"/>
      <c r="CE6" s="70"/>
      <c r="CF6" s="70"/>
    </row>
    <row r="7" spans="1:127" s="80" customFormat="1" ht="30" customHeight="1">
      <c r="A7" s="207" t="s">
        <v>12</v>
      </c>
      <c r="B7" s="208" t="s">
        <v>10</v>
      </c>
      <c r="C7" s="188" t="s">
        <v>56</v>
      </c>
      <c r="D7" s="189"/>
      <c r="E7" s="189"/>
      <c r="F7" s="190"/>
      <c r="G7" s="188" t="s">
        <v>57</v>
      </c>
      <c r="H7" s="189"/>
      <c r="I7" s="189"/>
      <c r="J7" s="189"/>
      <c r="K7" s="189"/>
      <c r="L7" s="189"/>
      <c r="M7" s="189"/>
      <c r="N7" s="189"/>
      <c r="O7" s="189"/>
      <c r="P7" s="189"/>
      <c r="Q7" s="189"/>
      <c r="R7" s="189"/>
      <c r="S7" s="189"/>
      <c r="T7" s="189"/>
      <c r="U7" s="190"/>
      <c r="V7" s="188" t="s">
        <v>57</v>
      </c>
      <c r="W7" s="189"/>
      <c r="X7" s="189"/>
      <c r="Y7" s="189"/>
      <c r="Z7" s="189"/>
      <c r="AA7" s="189"/>
      <c r="AB7" s="189"/>
      <c r="AC7" s="189"/>
      <c r="AD7" s="189"/>
      <c r="AE7" s="189"/>
      <c r="AF7" s="189"/>
      <c r="AG7" s="189"/>
      <c r="AH7" s="189"/>
      <c r="AI7" s="189"/>
      <c r="AJ7" s="190"/>
    </row>
    <row r="8" spans="1:127" s="80" customFormat="1" ht="33.75" customHeight="1">
      <c r="A8" s="207"/>
      <c r="B8" s="208"/>
      <c r="C8" s="81" t="s">
        <v>58</v>
      </c>
      <c r="D8" s="81" t="s">
        <v>59</v>
      </c>
      <c r="E8" s="81" t="s">
        <v>60</v>
      </c>
      <c r="F8" s="81" t="s">
        <v>61</v>
      </c>
      <c r="G8" s="82">
        <v>1</v>
      </c>
      <c r="H8" s="82">
        <v>2</v>
      </c>
      <c r="I8" s="82">
        <v>3</v>
      </c>
      <c r="J8" s="82">
        <v>4</v>
      </c>
      <c r="K8" s="82">
        <v>5</v>
      </c>
      <c r="L8" s="82">
        <v>6</v>
      </c>
      <c r="M8" s="82">
        <v>7</v>
      </c>
      <c r="N8" s="82">
        <v>8</v>
      </c>
      <c r="O8" s="82">
        <v>9</v>
      </c>
      <c r="P8" s="82">
        <v>10</v>
      </c>
      <c r="Q8" s="82">
        <v>11</v>
      </c>
      <c r="R8" s="82">
        <v>12</v>
      </c>
      <c r="S8" s="82">
        <v>13</v>
      </c>
      <c r="T8" s="82">
        <v>14</v>
      </c>
      <c r="U8" s="82">
        <v>15</v>
      </c>
      <c r="V8" s="83">
        <v>16</v>
      </c>
      <c r="W8" s="82">
        <v>17</v>
      </c>
      <c r="X8" s="82">
        <v>18</v>
      </c>
      <c r="Y8" s="82">
        <v>19</v>
      </c>
      <c r="Z8" s="82">
        <v>20</v>
      </c>
      <c r="AA8" s="82">
        <v>21</v>
      </c>
      <c r="AB8" s="82">
        <v>22</v>
      </c>
      <c r="AC8" s="82">
        <v>23</v>
      </c>
      <c r="AD8" s="82">
        <v>24</v>
      </c>
      <c r="AE8" s="82">
        <v>25</v>
      </c>
      <c r="AF8" s="82">
        <v>26</v>
      </c>
      <c r="AG8" s="82">
        <v>27</v>
      </c>
      <c r="AH8" s="82">
        <v>28</v>
      </c>
      <c r="AI8" s="82">
        <v>29</v>
      </c>
      <c r="AJ8" s="82">
        <v>30</v>
      </c>
    </row>
    <row r="9" spans="1:127" s="96" customFormat="1" ht="24.9" customHeight="1">
      <c r="A9" s="84" t="s">
        <v>62</v>
      </c>
      <c r="B9" s="85" t="s">
        <v>63</v>
      </c>
      <c r="C9" s="86">
        <v>0</v>
      </c>
      <c r="D9" s="87">
        <v>0</v>
      </c>
      <c r="E9" s="88">
        <f t="shared" ref="E9:E72" si="0">C9-D9</f>
        <v>0</v>
      </c>
      <c r="F9" s="89" t="s">
        <v>64</v>
      </c>
      <c r="G9" s="90"/>
      <c r="H9" s="90"/>
      <c r="I9" s="90"/>
      <c r="J9" s="90"/>
      <c r="K9" s="90"/>
      <c r="L9" s="90"/>
      <c r="M9" s="90"/>
      <c r="N9" s="91"/>
      <c r="O9" s="91"/>
      <c r="P9" s="90"/>
      <c r="Q9" s="90"/>
      <c r="R9" s="90"/>
      <c r="S9" s="90"/>
      <c r="T9" s="90"/>
      <c r="U9" s="92"/>
      <c r="V9" s="93"/>
      <c r="W9" s="94"/>
      <c r="X9" s="94"/>
      <c r="Y9" s="94"/>
      <c r="Z9" s="94"/>
      <c r="AA9" s="94"/>
      <c r="AB9" s="94"/>
      <c r="AC9" s="94"/>
      <c r="AD9" s="94"/>
      <c r="AE9" s="94"/>
      <c r="AF9" s="94"/>
      <c r="AG9" s="94"/>
      <c r="AH9" s="94"/>
      <c r="AI9" s="94"/>
      <c r="AJ9" s="95"/>
    </row>
    <row r="10" spans="1:127" s="96" customFormat="1" ht="24.9" customHeight="1">
      <c r="A10" s="97" t="s">
        <v>62</v>
      </c>
      <c r="B10" s="98" t="s">
        <v>65</v>
      </c>
      <c r="C10" s="99">
        <v>0</v>
      </c>
      <c r="D10" s="100">
        <v>0</v>
      </c>
      <c r="E10" s="101">
        <f t="shared" si="0"/>
        <v>0</v>
      </c>
      <c r="F10" s="102" t="s">
        <v>64</v>
      </c>
      <c r="G10" s="103"/>
      <c r="H10" s="103"/>
      <c r="I10" s="103"/>
      <c r="J10" s="104"/>
      <c r="K10" s="104"/>
      <c r="L10" s="103"/>
      <c r="M10" s="103"/>
      <c r="N10" s="103"/>
      <c r="O10" s="103"/>
      <c r="P10" s="103"/>
      <c r="Q10" s="103"/>
      <c r="R10" s="103"/>
      <c r="S10" s="103"/>
      <c r="T10" s="103"/>
      <c r="U10" s="105"/>
      <c r="V10" s="106"/>
      <c r="W10" s="103"/>
      <c r="X10" s="103"/>
      <c r="Y10" s="103"/>
      <c r="Z10" s="103"/>
      <c r="AA10" s="103"/>
      <c r="AB10" s="103"/>
      <c r="AC10" s="103"/>
      <c r="AD10" s="103"/>
      <c r="AE10" s="103"/>
      <c r="AF10" s="103"/>
      <c r="AG10" s="103"/>
      <c r="AH10" s="103"/>
      <c r="AI10" s="103"/>
      <c r="AJ10" s="105"/>
    </row>
    <row r="11" spans="1:127" s="96" customFormat="1" ht="24.9" customHeight="1">
      <c r="A11" s="205" t="s">
        <v>62</v>
      </c>
      <c r="B11" s="206" t="s">
        <v>66</v>
      </c>
      <c r="C11" s="107">
        <v>574.25</v>
      </c>
      <c r="D11" s="108">
        <v>573.04999999999995</v>
      </c>
      <c r="E11" s="101">
        <f t="shared" si="0"/>
        <v>1.2000000000000455</v>
      </c>
      <c r="F11" s="101" t="s">
        <v>67</v>
      </c>
      <c r="G11" s="103"/>
      <c r="H11" s="109">
        <f t="shared" ref="H11:J17" si="1">$E11*25%</f>
        <v>0.30000000000001137</v>
      </c>
      <c r="I11" s="109">
        <f t="shared" si="1"/>
        <v>0.30000000000001137</v>
      </c>
      <c r="J11" s="109">
        <f>$E11*25%</f>
        <v>0.30000000000001137</v>
      </c>
      <c r="K11" s="109">
        <f t="shared" ref="K11:K17" si="2">$E11*25%</f>
        <v>0.30000000000001137</v>
      </c>
      <c r="L11" s="103"/>
      <c r="M11" s="103"/>
      <c r="N11" s="103"/>
      <c r="O11" s="103"/>
      <c r="P11" s="103"/>
      <c r="Q11" s="103"/>
      <c r="R11" s="103"/>
      <c r="S11" s="103"/>
      <c r="T11" s="103"/>
      <c r="U11" s="105"/>
      <c r="V11" s="106"/>
      <c r="W11" s="103"/>
      <c r="X11" s="103"/>
      <c r="Y11" s="103"/>
      <c r="Z11" s="103"/>
      <c r="AA11" s="103"/>
      <c r="AB11" s="103"/>
      <c r="AC11" s="103"/>
      <c r="AD11" s="103"/>
      <c r="AE11" s="103"/>
      <c r="AF11" s="103"/>
      <c r="AG11" s="103"/>
      <c r="AH11" s="103"/>
      <c r="AI11" s="103"/>
      <c r="AJ11" s="105"/>
    </row>
    <row r="12" spans="1:127" s="96" customFormat="1" ht="24.9" customHeight="1">
      <c r="A12" s="192"/>
      <c r="B12" s="195"/>
      <c r="C12" s="107">
        <v>573.35</v>
      </c>
      <c r="D12" s="108">
        <v>572.25</v>
      </c>
      <c r="E12" s="101">
        <f t="shared" si="0"/>
        <v>1.1000000000000227</v>
      </c>
      <c r="F12" s="101" t="s">
        <v>68</v>
      </c>
      <c r="G12" s="103"/>
      <c r="H12" s="109">
        <f t="shared" si="1"/>
        <v>0.27500000000000568</v>
      </c>
      <c r="I12" s="109">
        <f t="shared" si="1"/>
        <v>0.27500000000000568</v>
      </c>
      <c r="J12" s="109">
        <f t="shared" si="1"/>
        <v>0.27500000000000568</v>
      </c>
      <c r="K12" s="109">
        <f t="shared" si="2"/>
        <v>0.27500000000000568</v>
      </c>
      <c r="L12" s="103"/>
      <c r="M12" s="103"/>
      <c r="N12" s="103"/>
      <c r="O12" s="103"/>
      <c r="P12" s="103"/>
      <c r="Q12" s="103"/>
      <c r="R12" s="103"/>
      <c r="S12" s="103"/>
      <c r="T12" s="103"/>
      <c r="U12" s="105"/>
      <c r="V12" s="106"/>
      <c r="W12" s="103"/>
      <c r="X12" s="103"/>
      <c r="Y12" s="103"/>
      <c r="Z12" s="103"/>
      <c r="AA12" s="103"/>
      <c r="AB12" s="103"/>
      <c r="AC12" s="103"/>
      <c r="AD12" s="103"/>
      <c r="AE12" s="103"/>
      <c r="AF12" s="103"/>
      <c r="AG12" s="103"/>
      <c r="AH12" s="103"/>
      <c r="AI12" s="103"/>
      <c r="AJ12" s="105"/>
    </row>
    <row r="13" spans="1:127" s="96" customFormat="1" ht="24.9" customHeight="1">
      <c r="A13" s="192"/>
      <c r="B13" s="195"/>
      <c r="C13" s="107">
        <v>567.5</v>
      </c>
      <c r="D13" s="108">
        <v>566.75</v>
      </c>
      <c r="E13" s="101">
        <f t="shared" si="0"/>
        <v>0.75</v>
      </c>
      <c r="F13" s="101" t="s">
        <v>67</v>
      </c>
      <c r="G13" s="103"/>
      <c r="H13" s="103"/>
      <c r="I13" s="103"/>
      <c r="J13" s="103"/>
      <c r="K13" s="103"/>
      <c r="L13" s="103"/>
      <c r="M13" s="103"/>
      <c r="N13" s="103"/>
      <c r="O13" s="109">
        <f>$E13*50%</f>
        <v>0.375</v>
      </c>
      <c r="P13" s="109">
        <f>$E13*50%</f>
        <v>0.375</v>
      </c>
      <c r="Q13" s="103"/>
      <c r="R13" s="103"/>
      <c r="S13" s="103"/>
      <c r="T13" s="103"/>
      <c r="U13" s="105"/>
      <c r="V13" s="106"/>
      <c r="W13" s="103"/>
      <c r="X13" s="103"/>
      <c r="Y13" s="103"/>
      <c r="Z13" s="103"/>
      <c r="AA13" s="103"/>
      <c r="AB13" s="103"/>
      <c r="AC13" s="103"/>
      <c r="AD13" s="103"/>
      <c r="AE13" s="103"/>
      <c r="AF13" s="103"/>
      <c r="AG13" s="103"/>
      <c r="AH13" s="103"/>
      <c r="AI13" s="103"/>
      <c r="AJ13" s="105"/>
    </row>
    <row r="14" spans="1:127" s="96" customFormat="1" ht="24.9" customHeight="1">
      <c r="A14" s="192"/>
      <c r="B14" s="195"/>
      <c r="C14" s="107">
        <v>567.1</v>
      </c>
      <c r="D14" s="108">
        <v>566.6</v>
      </c>
      <c r="E14" s="101">
        <f t="shared" si="0"/>
        <v>0.5</v>
      </c>
      <c r="F14" s="101" t="s">
        <v>68</v>
      </c>
      <c r="G14" s="103"/>
      <c r="H14" s="103"/>
      <c r="I14" s="103"/>
      <c r="J14" s="104"/>
      <c r="K14" s="104"/>
      <c r="L14" s="103"/>
      <c r="M14" s="103"/>
      <c r="N14" s="103"/>
      <c r="O14" s="109">
        <f>$E14*50%</f>
        <v>0.25</v>
      </c>
      <c r="P14" s="109">
        <f>$E14*50%</f>
        <v>0.25</v>
      </c>
      <c r="Q14" s="103"/>
      <c r="R14" s="103"/>
      <c r="S14" s="103"/>
      <c r="T14" s="103"/>
      <c r="U14" s="105"/>
      <c r="V14" s="106"/>
      <c r="W14" s="103"/>
      <c r="X14" s="103"/>
      <c r="Y14" s="103"/>
      <c r="Z14" s="103"/>
      <c r="AA14" s="103"/>
      <c r="AB14" s="103"/>
      <c r="AC14" s="103"/>
      <c r="AD14" s="103"/>
      <c r="AE14" s="103"/>
      <c r="AF14" s="103"/>
      <c r="AG14" s="103"/>
      <c r="AH14" s="103"/>
      <c r="AI14" s="103"/>
      <c r="AJ14" s="105"/>
    </row>
    <row r="15" spans="1:127" s="96" customFormat="1" ht="24.9" customHeight="1">
      <c r="A15" s="192"/>
      <c r="B15" s="195"/>
      <c r="C15" s="107">
        <v>566.29999999999995</v>
      </c>
      <c r="D15" s="108">
        <v>565.79999999999995</v>
      </c>
      <c r="E15" s="101">
        <f t="shared" si="0"/>
        <v>0.5</v>
      </c>
      <c r="F15" s="101" t="s">
        <v>67</v>
      </c>
      <c r="G15" s="103"/>
      <c r="H15" s="109">
        <f t="shared" si="1"/>
        <v>0.125</v>
      </c>
      <c r="I15" s="109">
        <f t="shared" si="1"/>
        <v>0.125</v>
      </c>
      <c r="J15" s="109">
        <f t="shared" si="1"/>
        <v>0.125</v>
      </c>
      <c r="K15" s="109">
        <f t="shared" si="2"/>
        <v>0.125</v>
      </c>
      <c r="L15" s="103"/>
      <c r="M15" s="103"/>
      <c r="N15" s="103"/>
      <c r="O15" s="103"/>
      <c r="P15" s="103"/>
      <c r="Q15" s="103"/>
      <c r="R15" s="103"/>
      <c r="S15" s="103"/>
      <c r="T15" s="103"/>
      <c r="U15" s="105"/>
      <c r="V15" s="106"/>
      <c r="W15" s="103"/>
      <c r="X15" s="103"/>
      <c r="Y15" s="103"/>
      <c r="Z15" s="103"/>
      <c r="AA15" s="103"/>
      <c r="AB15" s="103"/>
      <c r="AC15" s="103"/>
      <c r="AD15" s="103"/>
      <c r="AE15" s="103"/>
      <c r="AF15" s="103"/>
      <c r="AG15" s="103"/>
      <c r="AH15" s="103"/>
      <c r="AI15" s="103"/>
      <c r="AJ15" s="105"/>
    </row>
    <row r="16" spans="1:127" s="96" customFormat="1" ht="24.9" customHeight="1">
      <c r="A16" s="192"/>
      <c r="B16" s="195"/>
      <c r="C16" s="107">
        <v>561.79999999999995</v>
      </c>
      <c r="D16" s="108">
        <v>560.9</v>
      </c>
      <c r="E16" s="101">
        <f t="shared" si="0"/>
        <v>0.89999999999997726</v>
      </c>
      <c r="F16" s="101" t="s">
        <v>68</v>
      </c>
      <c r="G16" s="103"/>
      <c r="H16" s="109">
        <f t="shared" si="1"/>
        <v>0.22499999999999432</v>
      </c>
      <c r="I16" s="109">
        <f t="shared" si="1"/>
        <v>0.22499999999999432</v>
      </c>
      <c r="J16" s="109">
        <f t="shared" si="1"/>
        <v>0.22499999999999432</v>
      </c>
      <c r="K16" s="109">
        <f t="shared" si="2"/>
        <v>0.22499999999999432</v>
      </c>
      <c r="L16" s="103"/>
      <c r="M16" s="103"/>
      <c r="N16" s="103"/>
      <c r="O16" s="103"/>
      <c r="P16" s="103"/>
      <c r="Q16" s="103"/>
      <c r="R16" s="103"/>
      <c r="S16" s="103"/>
      <c r="T16" s="103"/>
      <c r="U16" s="105"/>
      <c r="V16" s="106"/>
      <c r="W16" s="103"/>
      <c r="X16" s="103"/>
      <c r="Y16" s="103"/>
      <c r="Z16" s="103"/>
      <c r="AA16" s="103"/>
      <c r="AB16" s="103"/>
      <c r="AC16" s="103"/>
      <c r="AD16" s="103"/>
      <c r="AE16" s="103"/>
      <c r="AF16" s="103"/>
      <c r="AG16" s="103"/>
      <c r="AH16" s="103"/>
      <c r="AI16" s="103"/>
      <c r="AJ16" s="105"/>
    </row>
    <row r="17" spans="1:36" s="96" customFormat="1" ht="24.9" customHeight="1">
      <c r="A17" s="192"/>
      <c r="B17" s="195"/>
      <c r="C17" s="107">
        <v>558.15</v>
      </c>
      <c r="D17" s="108">
        <v>557.45000000000005</v>
      </c>
      <c r="E17" s="101">
        <f t="shared" si="0"/>
        <v>0.69999999999993179</v>
      </c>
      <c r="F17" s="101" t="s">
        <v>67</v>
      </c>
      <c r="G17" s="103"/>
      <c r="H17" s="109">
        <f t="shared" si="1"/>
        <v>0.17499999999998295</v>
      </c>
      <c r="I17" s="109">
        <f t="shared" si="1"/>
        <v>0.17499999999998295</v>
      </c>
      <c r="J17" s="109">
        <f t="shared" si="1"/>
        <v>0.17499999999998295</v>
      </c>
      <c r="K17" s="109">
        <f t="shared" si="2"/>
        <v>0.17499999999998295</v>
      </c>
      <c r="L17" s="103"/>
      <c r="M17" s="103"/>
      <c r="N17" s="103"/>
      <c r="O17" s="103"/>
      <c r="P17" s="103"/>
      <c r="Q17" s="103"/>
      <c r="R17" s="103"/>
      <c r="S17" s="103"/>
      <c r="T17" s="103"/>
      <c r="U17" s="105"/>
      <c r="V17" s="106"/>
      <c r="W17" s="103"/>
      <c r="X17" s="103"/>
      <c r="Y17" s="103"/>
      <c r="Z17" s="103"/>
      <c r="AA17" s="103"/>
      <c r="AB17" s="103"/>
      <c r="AC17" s="103"/>
      <c r="AD17" s="103"/>
      <c r="AE17" s="103"/>
      <c r="AF17" s="103"/>
      <c r="AG17" s="103"/>
      <c r="AH17" s="103"/>
      <c r="AI17" s="103"/>
      <c r="AJ17" s="105"/>
    </row>
    <row r="18" spans="1:36" s="96" customFormat="1" ht="24.9" customHeight="1">
      <c r="A18" s="192"/>
      <c r="B18" s="195"/>
      <c r="C18" s="107">
        <v>557.70000000000005</v>
      </c>
      <c r="D18" s="108">
        <v>556.4</v>
      </c>
      <c r="E18" s="101">
        <f t="shared" si="0"/>
        <v>1.3000000000000682</v>
      </c>
      <c r="F18" s="101" t="s">
        <v>68</v>
      </c>
      <c r="G18" s="103"/>
      <c r="H18" s="103"/>
      <c r="I18" s="103"/>
      <c r="J18" s="104"/>
      <c r="K18" s="104"/>
      <c r="L18" s="103"/>
      <c r="M18" s="103"/>
      <c r="N18" s="103"/>
      <c r="O18" s="103"/>
      <c r="P18" s="103"/>
      <c r="Q18" s="103"/>
      <c r="R18" s="103"/>
      <c r="S18" s="103"/>
      <c r="T18" s="103"/>
      <c r="U18" s="105"/>
      <c r="V18" s="110">
        <f>$E18*50%</f>
        <v>0.65000000000003411</v>
      </c>
      <c r="W18" s="109">
        <f>$E18*50%</f>
        <v>0.65000000000003411</v>
      </c>
      <c r="X18" s="103"/>
      <c r="Y18" s="103"/>
      <c r="Z18" s="103"/>
      <c r="AA18" s="103"/>
      <c r="AB18" s="103"/>
      <c r="AC18" s="103"/>
      <c r="AD18" s="103"/>
      <c r="AE18" s="103"/>
      <c r="AF18" s="103"/>
      <c r="AG18" s="103"/>
      <c r="AH18" s="103"/>
      <c r="AI18" s="103"/>
      <c r="AJ18" s="105"/>
    </row>
    <row r="19" spans="1:36" s="96" customFormat="1" ht="24.9" customHeight="1">
      <c r="A19" s="192"/>
      <c r="B19" s="195"/>
      <c r="C19" s="107">
        <v>553.70000000000005</v>
      </c>
      <c r="D19" s="108">
        <v>553</v>
      </c>
      <c r="E19" s="101">
        <f t="shared" si="0"/>
        <v>0.70000000000004547</v>
      </c>
      <c r="F19" s="101" t="s">
        <v>68</v>
      </c>
      <c r="G19" s="103"/>
      <c r="H19" s="109">
        <f t="shared" ref="H19:K32" si="3">$E19*25%</f>
        <v>0.17500000000001137</v>
      </c>
      <c r="I19" s="109">
        <f t="shared" si="3"/>
        <v>0.17500000000001137</v>
      </c>
      <c r="J19" s="109">
        <f t="shared" si="3"/>
        <v>0.17500000000001137</v>
      </c>
      <c r="K19" s="109">
        <f t="shared" si="3"/>
        <v>0.17500000000001137</v>
      </c>
      <c r="L19" s="103"/>
      <c r="M19" s="103"/>
      <c r="N19" s="103"/>
      <c r="O19" s="103"/>
      <c r="P19" s="103"/>
      <c r="Q19" s="103"/>
      <c r="R19" s="103"/>
      <c r="S19" s="103"/>
      <c r="T19" s="103"/>
      <c r="U19" s="105"/>
      <c r="V19" s="106"/>
      <c r="W19" s="103"/>
      <c r="X19" s="103"/>
      <c r="Y19" s="103"/>
      <c r="Z19" s="103"/>
      <c r="AA19" s="103"/>
      <c r="AB19" s="103"/>
      <c r="AC19" s="103"/>
      <c r="AD19" s="103"/>
      <c r="AE19" s="103"/>
      <c r="AF19" s="103"/>
      <c r="AG19" s="103"/>
      <c r="AH19" s="103"/>
      <c r="AI19" s="103"/>
      <c r="AJ19" s="105"/>
    </row>
    <row r="20" spans="1:36" s="96" customFormat="1" ht="24.9" customHeight="1">
      <c r="A20" s="192"/>
      <c r="B20" s="195"/>
      <c r="C20" s="107">
        <v>552.54999999999995</v>
      </c>
      <c r="D20" s="108">
        <v>551.6</v>
      </c>
      <c r="E20" s="101">
        <f t="shared" si="0"/>
        <v>0.94999999999993179</v>
      </c>
      <c r="F20" s="101" t="s">
        <v>67</v>
      </c>
      <c r="G20" s="103"/>
      <c r="H20" s="109">
        <f t="shared" si="3"/>
        <v>0.23749999999998295</v>
      </c>
      <c r="I20" s="109">
        <f t="shared" si="3"/>
        <v>0.23749999999998295</v>
      </c>
      <c r="J20" s="109">
        <f t="shared" si="3"/>
        <v>0.23749999999998295</v>
      </c>
      <c r="K20" s="109">
        <f t="shared" si="3"/>
        <v>0.23749999999998295</v>
      </c>
      <c r="L20" s="103"/>
      <c r="M20" s="103"/>
      <c r="N20" s="103"/>
      <c r="O20" s="103"/>
      <c r="P20" s="103"/>
      <c r="Q20" s="103"/>
      <c r="R20" s="103"/>
      <c r="S20" s="103"/>
      <c r="T20" s="103"/>
      <c r="U20" s="105"/>
      <c r="V20" s="106"/>
      <c r="W20" s="103"/>
      <c r="X20" s="103"/>
      <c r="Y20" s="103"/>
      <c r="Z20" s="103"/>
      <c r="AA20" s="103"/>
      <c r="AB20" s="103"/>
      <c r="AC20" s="103"/>
      <c r="AD20" s="103"/>
      <c r="AE20" s="103"/>
      <c r="AF20" s="103"/>
      <c r="AG20" s="103"/>
      <c r="AH20" s="103"/>
      <c r="AI20" s="103"/>
      <c r="AJ20" s="105"/>
    </row>
    <row r="21" spans="1:36" s="96" customFormat="1" ht="24.9" customHeight="1">
      <c r="A21" s="192"/>
      <c r="B21" s="195"/>
      <c r="C21" s="107">
        <v>552.15</v>
      </c>
      <c r="D21" s="108">
        <v>551.6</v>
      </c>
      <c r="E21" s="101">
        <f t="shared" si="0"/>
        <v>0.54999999999995453</v>
      </c>
      <c r="F21" s="101" t="s">
        <v>68</v>
      </c>
      <c r="G21" s="103"/>
      <c r="H21" s="109">
        <f t="shared" si="3"/>
        <v>0.13749999999998863</v>
      </c>
      <c r="I21" s="109">
        <f t="shared" si="3"/>
        <v>0.13749999999998863</v>
      </c>
      <c r="J21" s="109">
        <f t="shared" si="3"/>
        <v>0.13749999999998863</v>
      </c>
      <c r="K21" s="109">
        <f t="shared" si="3"/>
        <v>0.13749999999998863</v>
      </c>
      <c r="L21" s="103"/>
      <c r="M21" s="103"/>
      <c r="N21" s="103"/>
      <c r="O21" s="103"/>
      <c r="P21" s="103"/>
      <c r="Q21" s="103"/>
      <c r="R21" s="103"/>
      <c r="S21" s="103"/>
      <c r="T21" s="103"/>
      <c r="U21" s="105"/>
      <c r="V21" s="106"/>
      <c r="W21" s="103"/>
      <c r="X21" s="103"/>
      <c r="Y21" s="103"/>
      <c r="Z21" s="103"/>
      <c r="AA21" s="103"/>
      <c r="AB21" s="103"/>
      <c r="AC21" s="103"/>
      <c r="AD21" s="103"/>
      <c r="AE21" s="103"/>
      <c r="AF21" s="103"/>
      <c r="AG21" s="103"/>
      <c r="AH21" s="103"/>
      <c r="AI21" s="103"/>
      <c r="AJ21" s="105"/>
    </row>
    <row r="22" spans="1:36" s="96" customFormat="1" ht="24.9" customHeight="1">
      <c r="A22" s="192"/>
      <c r="B22" s="195"/>
      <c r="C22" s="107">
        <v>549.1</v>
      </c>
      <c r="D22" s="108">
        <v>548.65</v>
      </c>
      <c r="E22" s="101">
        <f t="shared" si="0"/>
        <v>0.45000000000004547</v>
      </c>
      <c r="F22" s="101" t="s">
        <v>68</v>
      </c>
      <c r="G22" s="103"/>
      <c r="H22" s="103"/>
      <c r="I22" s="103"/>
      <c r="J22" s="103"/>
      <c r="K22" s="103"/>
      <c r="L22" s="103"/>
      <c r="M22" s="103"/>
      <c r="N22" s="103"/>
      <c r="O22" s="109">
        <f>$E22*50%</f>
        <v>0.22500000000002274</v>
      </c>
      <c r="P22" s="109">
        <f>$E22*50%</f>
        <v>0.22500000000002274</v>
      </c>
      <c r="Q22" s="103"/>
      <c r="R22" s="103"/>
      <c r="S22" s="103"/>
      <c r="T22" s="103"/>
      <c r="U22" s="105"/>
      <c r="V22" s="106"/>
      <c r="W22" s="103"/>
      <c r="X22" s="103"/>
      <c r="Y22" s="103"/>
      <c r="Z22" s="103"/>
      <c r="AA22" s="103"/>
      <c r="AB22" s="103"/>
      <c r="AC22" s="103"/>
      <c r="AD22" s="103"/>
      <c r="AE22" s="103"/>
      <c r="AF22" s="103"/>
      <c r="AG22" s="103"/>
      <c r="AH22" s="103"/>
      <c r="AI22" s="103"/>
      <c r="AJ22" s="105"/>
    </row>
    <row r="23" spans="1:36" s="96" customFormat="1" ht="24.9" customHeight="1">
      <c r="A23" s="192"/>
      <c r="B23" s="195"/>
      <c r="C23" s="107">
        <v>548.5</v>
      </c>
      <c r="D23" s="108">
        <v>547.79999999999995</v>
      </c>
      <c r="E23" s="101">
        <f t="shared" si="0"/>
        <v>0.70000000000004547</v>
      </c>
      <c r="F23" s="101" t="s">
        <v>67</v>
      </c>
      <c r="G23" s="103"/>
      <c r="H23" s="109">
        <f t="shared" si="3"/>
        <v>0.17500000000001137</v>
      </c>
      <c r="I23" s="109">
        <f t="shared" si="3"/>
        <v>0.17500000000001137</v>
      </c>
      <c r="J23" s="109">
        <f t="shared" si="3"/>
        <v>0.17500000000001137</v>
      </c>
      <c r="K23" s="109">
        <f t="shared" si="3"/>
        <v>0.17500000000001137</v>
      </c>
      <c r="L23" s="103"/>
      <c r="M23" s="103"/>
      <c r="N23" s="103"/>
      <c r="O23" s="103"/>
      <c r="P23" s="103"/>
      <c r="Q23" s="103"/>
      <c r="R23" s="103"/>
      <c r="S23" s="103"/>
      <c r="T23" s="103"/>
      <c r="U23" s="105"/>
      <c r="V23" s="106"/>
      <c r="W23" s="103"/>
      <c r="X23" s="103"/>
      <c r="Y23" s="103"/>
      <c r="Z23" s="103"/>
      <c r="AA23" s="103"/>
      <c r="AB23" s="103"/>
      <c r="AC23" s="103"/>
      <c r="AD23" s="103"/>
      <c r="AE23" s="103"/>
      <c r="AF23" s="103"/>
      <c r="AG23" s="103"/>
      <c r="AH23" s="103"/>
      <c r="AI23" s="103"/>
      <c r="AJ23" s="105"/>
    </row>
    <row r="24" spans="1:36" s="96" customFormat="1" ht="24.9" customHeight="1">
      <c r="A24" s="192"/>
      <c r="B24" s="195"/>
      <c r="C24" s="107">
        <v>548.1</v>
      </c>
      <c r="D24" s="108">
        <v>547.29999999999995</v>
      </c>
      <c r="E24" s="101">
        <f t="shared" si="0"/>
        <v>0.80000000000006821</v>
      </c>
      <c r="F24" s="101" t="s">
        <v>68</v>
      </c>
      <c r="G24" s="103"/>
      <c r="H24" s="103"/>
      <c r="I24" s="103"/>
      <c r="J24" s="103"/>
      <c r="K24" s="103"/>
      <c r="L24" s="103"/>
      <c r="M24" s="103"/>
      <c r="N24" s="103"/>
      <c r="O24" s="109">
        <f>$E24*50%</f>
        <v>0.40000000000003411</v>
      </c>
      <c r="P24" s="109">
        <f>$E24*50%</f>
        <v>0.40000000000003411</v>
      </c>
      <c r="Q24" s="103"/>
      <c r="R24" s="103"/>
      <c r="S24" s="103"/>
      <c r="T24" s="103"/>
      <c r="U24" s="105"/>
      <c r="V24" s="106"/>
      <c r="W24" s="103"/>
      <c r="X24" s="103"/>
      <c r="Y24" s="103"/>
      <c r="Z24" s="103"/>
      <c r="AA24" s="103"/>
      <c r="AB24" s="103"/>
      <c r="AC24" s="103"/>
      <c r="AD24" s="103"/>
      <c r="AE24" s="103"/>
      <c r="AF24" s="103"/>
      <c r="AG24" s="103"/>
      <c r="AH24" s="103"/>
      <c r="AI24" s="103"/>
      <c r="AJ24" s="105"/>
    </row>
    <row r="25" spans="1:36" s="96" customFormat="1" ht="24.9" customHeight="1">
      <c r="A25" s="192"/>
      <c r="B25" s="195"/>
      <c r="C25" s="107">
        <v>546.6</v>
      </c>
      <c r="D25" s="108">
        <v>544.85</v>
      </c>
      <c r="E25" s="101">
        <f t="shared" si="0"/>
        <v>1.75</v>
      </c>
      <c r="F25" s="101" t="s">
        <v>68</v>
      </c>
      <c r="G25" s="103"/>
      <c r="H25" s="109">
        <f t="shared" si="3"/>
        <v>0.4375</v>
      </c>
      <c r="I25" s="109">
        <f t="shared" si="3"/>
        <v>0.4375</v>
      </c>
      <c r="J25" s="109">
        <f t="shared" si="3"/>
        <v>0.4375</v>
      </c>
      <c r="K25" s="109">
        <f t="shared" si="3"/>
        <v>0.4375</v>
      </c>
      <c r="L25" s="103"/>
      <c r="M25" s="103"/>
      <c r="N25" s="103"/>
      <c r="O25" s="103"/>
      <c r="P25" s="103"/>
      <c r="Q25" s="103"/>
      <c r="R25" s="103"/>
      <c r="S25" s="103"/>
      <c r="T25" s="103"/>
      <c r="U25" s="105"/>
      <c r="V25" s="106"/>
      <c r="W25" s="103"/>
      <c r="X25" s="103"/>
      <c r="Y25" s="103"/>
      <c r="Z25" s="103"/>
      <c r="AA25" s="103"/>
      <c r="AB25" s="103"/>
      <c r="AC25" s="103"/>
      <c r="AD25" s="103"/>
      <c r="AE25" s="103"/>
      <c r="AF25" s="103"/>
      <c r="AG25" s="103"/>
      <c r="AH25" s="103"/>
      <c r="AI25" s="103"/>
      <c r="AJ25" s="105"/>
    </row>
    <row r="26" spans="1:36" s="96" customFormat="1" ht="24.9" customHeight="1">
      <c r="A26" s="192"/>
      <c r="B26" s="195"/>
      <c r="C26" s="107">
        <v>544.5</v>
      </c>
      <c r="D26" s="108">
        <v>542.95000000000005</v>
      </c>
      <c r="E26" s="101">
        <f t="shared" si="0"/>
        <v>1.5499999999999545</v>
      </c>
      <c r="F26" s="101" t="s">
        <v>67</v>
      </c>
      <c r="G26" s="103"/>
      <c r="H26" s="109">
        <f t="shared" si="3"/>
        <v>0.38749999999998863</v>
      </c>
      <c r="I26" s="109">
        <f t="shared" si="3"/>
        <v>0.38749999999998863</v>
      </c>
      <c r="J26" s="109">
        <f t="shared" si="3"/>
        <v>0.38749999999998863</v>
      </c>
      <c r="K26" s="109">
        <f t="shared" si="3"/>
        <v>0.38749999999998863</v>
      </c>
      <c r="L26" s="103"/>
      <c r="M26" s="103"/>
      <c r="N26" s="103"/>
      <c r="O26" s="103"/>
      <c r="P26" s="103"/>
      <c r="Q26" s="103"/>
      <c r="R26" s="103"/>
      <c r="S26" s="103"/>
      <c r="T26" s="103"/>
      <c r="U26" s="105"/>
      <c r="V26" s="106"/>
      <c r="W26" s="103"/>
      <c r="X26" s="103"/>
      <c r="Y26" s="103"/>
      <c r="Z26" s="103"/>
      <c r="AA26" s="103"/>
      <c r="AB26" s="103"/>
      <c r="AC26" s="103"/>
      <c r="AD26" s="103"/>
      <c r="AE26" s="103"/>
      <c r="AF26" s="103"/>
      <c r="AG26" s="103"/>
      <c r="AH26" s="103"/>
      <c r="AI26" s="103"/>
      <c r="AJ26" s="105"/>
    </row>
    <row r="27" spans="1:36" s="96" customFormat="1" ht="24.9" customHeight="1">
      <c r="A27" s="192"/>
      <c r="B27" s="195"/>
      <c r="C27" s="107">
        <v>538.95000000000005</v>
      </c>
      <c r="D27" s="108">
        <v>538.35</v>
      </c>
      <c r="E27" s="101">
        <f t="shared" si="0"/>
        <v>0.60000000000002274</v>
      </c>
      <c r="F27" s="101" t="s">
        <v>68</v>
      </c>
      <c r="G27" s="103"/>
      <c r="H27" s="103"/>
      <c r="I27" s="103"/>
      <c r="J27" s="103"/>
      <c r="K27" s="103"/>
      <c r="L27" s="103"/>
      <c r="M27" s="103"/>
      <c r="N27" s="103"/>
      <c r="O27" s="103"/>
      <c r="P27" s="103"/>
      <c r="Q27" s="103"/>
      <c r="R27" s="103"/>
      <c r="S27" s="103"/>
      <c r="T27" s="103"/>
      <c r="U27" s="105"/>
      <c r="V27" s="110">
        <f>$E27*50%</f>
        <v>0.30000000000001137</v>
      </c>
      <c r="W27" s="109">
        <f>$E27*50%</f>
        <v>0.30000000000001137</v>
      </c>
      <c r="X27" s="103"/>
      <c r="Y27" s="103"/>
      <c r="Z27" s="103"/>
      <c r="AA27" s="103"/>
      <c r="AB27" s="103"/>
      <c r="AC27" s="103"/>
      <c r="AD27" s="103"/>
      <c r="AE27" s="103"/>
      <c r="AF27" s="103"/>
      <c r="AG27" s="103"/>
      <c r="AH27" s="103"/>
      <c r="AI27" s="103"/>
      <c r="AJ27" s="105"/>
    </row>
    <row r="28" spans="1:36" s="96" customFormat="1" ht="24.9" customHeight="1">
      <c r="A28" s="192"/>
      <c r="B28" s="195"/>
      <c r="C28" s="107">
        <v>538.1</v>
      </c>
      <c r="D28" s="108">
        <v>537.29999999999995</v>
      </c>
      <c r="E28" s="101">
        <f t="shared" si="0"/>
        <v>0.80000000000006821</v>
      </c>
      <c r="F28" s="101" t="s">
        <v>67</v>
      </c>
      <c r="G28" s="103"/>
      <c r="H28" s="109">
        <f t="shared" si="3"/>
        <v>0.20000000000001705</v>
      </c>
      <c r="I28" s="109">
        <f t="shared" si="3"/>
        <v>0.20000000000001705</v>
      </c>
      <c r="J28" s="109">
        <f t="shared" si="3"/>
        <v>0.20000000000001705</v>
      </c>
      <c r="K28" s="109">
        <f t="shared" si="3"/>
        <v>0.20000000000001705</v>
      </c>
      <c r="L28" s="103"/>
      <c r="M28" s="103"/>
      <c r="N28" s="103"/>
      <c r="O28" s="103"/>
      <c r="P28" s="103"/>
      <c r="Q28" s="103"/>
      <c r="R28" s="103"/>
      <c r="S28" s="103"/>
      <c r="T28" s="103"/>
      <c r="U28" s="105"/>
      <c r="V28" s="106"/>
      <c r="W28" s="103"/>
      <c r="X28" s="103"/>
      <c r="Y28" s="103"/>
      <c r="Z28" s="103"/>
      <c r="AA28" s="103"/>
      <c r="AB28" s="103"/>
      <c r="AC28" s="103"/>
      <c r="AD28" s="103"/>
      <c r="AE28" s="103"/>
      <c r="AF28" s="103"/>
      <c r="AG28" s="103"/>
      <c r="AH28" s="103"/>
      <c r="AI28" s="103"/>
      <c r="AJ28" s="105"/>
    </row>
    <row r="29" spans="1:36" s="96" customFormat="1" ht="24.9" customHeight="1">
      <c r="A29" s="192"/>
      <c r="B29" s="195"/>
      <c r="C29" s="107">
        <v>537.6</v>
      </c>
      <c r="D29" s="108">
        <v>536.54999999999995</v>
      </c>
      <c r="E29" s="101">
        <f t="shared" si="0"/>
        <v>1.0500000000000682</v>
      </c>
      <c r="F29" s="101" t="s">
        <v>68</v>
      </c>
      <c r="G29" s="103"/>
      <c r="H29" s="103"/>
      <c r="I29" s="103"/>
      <c r="J29" s="104"/>
      <c r="K29" s="104"/>
      <c r="L29" s="103"/>
      <c r="M29" s="103"/>
      <c r="N29" s="103"/>
      <c r="O29" s="109">
        <f>$E29*50%</f>
        <v>0.52500000000003411</v>
      </c>
      <c r="P29" s="109">
        <f>$E29*50%</f>
        <v>0.52500000000003411</v>
      </c>
      <c r="Q29" s="103"/>
      <c r="R29" s="103"/>
      <c r="S29" s="103"/>
      <c r="T29" s="103"/>
      <c r="U29" s="105"/>
      <c r="V29" s="106"/>
      <c r="W29" s="103"/>
      <c r="X29" s="103"/>
      <c r="Y29" s="103"/>
      <c r="Z29" s="103"/>
      <c r="AA29" s="103"/>
      <c r="AB29" s="103"/>
      <c r="AC29" s="103"/>
      <c r="AD29" s="103"/>
      <c r="AE29" s="103"/>
      <c r="AF29" s="103"/>
      <c r="AG29" s="103"/>
      <c r="AH29" s="103"/>
      <c r="AI29" s="103"/>
      <c r="AJ29" s="105"/>
    </row>
    <row r="30" spans="1:36" s="96" customFormat="1" ht="24.9" customHeight="1">
      <c r="A30" s="192"/>
      <c r="B30" s="195"/>
      <c r="C30" s="107">
        <v>536.4</v>
      </c>
      <c r="D30" s="108">
        <v>535.70000000000005</v>
      </c>
      <c r="E30" s="101">
        <f t="shared" si="0"/>
        <v>0.69999999999993179</v>
      </c>
      <c r="F30" s="101" t="s">
        <v>67</v>
      </c>
      <c r="G30" s="103"/>
      <c r="H30" s="109">
        <f t="shared" si="3"/>
        <v>0.17499999999998295</v>
      </c>
      <c r="I30" s="109">
        <f t="shared" si="3"/>
        <v>0.17499999999998295</v>
      </c>
      <c r="J30" s="109">
        <f t="shared" si="3"/>
        <v>0.17499999999998295</v>
      </c>
      <c r="K30" s="109">
        <f t="shared" si="3"/>
        <v>0.17499999999998295</v>
      </c>
      <c r="L30" s="103"/>
      <c r="M30" s="103"/>
      <c r="N30" s="103"/>
      <c r="O30" s="103"/>
      <c r="P30" s="103"/>
      <c r="Q30" s="103"/>
      <c r="R30" s="103"/>
      <c r="S30" s="103"/>
      <c r="T30" s="103"/>
      <c r="U30" s="105"/>
      <c r="V30" s="106"/>
      <c r="W30" s="103"/>
      <c r="X30" s="103"/>
      <c r="Y30" s="103"/>
      <c r="Z30" s="103"/>
      <c r="AA30" s="103"/>
      <c r="AB30" s="103"/>
      <c r="AC30" s="103"/>
      <c r="AD30" s="103"/>
      <c r="AE30" s="103"/>
      <c r="AF30" s="103"/>
      <c r="AG30" s="103"/>
      <c r="AH30" s="103"/>
      <c r="AI30" s="103"/>
      <c r="AJ30" s="105"/>
    </row>
    <row r="31" spans="1:36" s="96" customFormat="1" ht="24.9" customHeight="1">
      <c r="A31" s="192"/>
      <c r="B31" s="195"/>
      <c r="C31" s="107">
        <v>536.1</v>
      </c>
      <c r="D31" s="108">
        <v>535.04999999999995</v>
      </c>
      <c r="E31" s="101">
        <f t="shared" si="0"/>
        <v>1.0500000000000682</v>
      </c>
      <c r="F31" s="101" t="s">
        <v>68</v>
      </c>
      <c r="G31" s="103"/>
      <c r="H31" s="103"/>
      <c r="I31" s="103"/>
      <c r="J31" s="104"/>
      <c r="K31" s="104"/>
      <c r="L31" s="103"/>
      <c r="M31" s="103"/>
      <c r="N31" s="103"/>
      <c r="O31" s="109">
        <f>$E31*50%</f>
        <v>0.52500000000003411</v>
      </c>
      <c r="P31" s="109">
        <f>$E31*50%</f>
        <v>0.52500000000003411</v>
      </c>
      <c r="Q31" s="103"/>
      <c r="R31" s="103"/>
      <c r="S31" s="103"/>
      <c r="T31" s="103"/>
      <c r="U31" s="105"/>
      <c r="V31" s="106"/>
      <c r="W31" s="103"/>
      <c r="X31" s="103"/>
      <c r="Y31" s="103"/>
      <c r="Z31" s="103"/>
      <c r="AA31" s="103"/>
      <c r="AB31" s="103"/>
      <c r="AC31" s="103"/>
      <c r="AD31" s="103"/>
      <c r="AE31" s="103"/>
      <c r="AF31" s="103"/>
      <c r="AG31" s="103"/>
      <c r="AH31" s="103"/>
      <c r="AI31" s="103"/>
      <c r="AJ31" s="105"/>
    </row>
    <row r="32" spans="1:36" s="96" customFormat="1" ht="24.9" customHeight="1">
      <c r="A32" s="192"/>
      <c r="B32" s="195"/>
      <c r="C32" s="107">
        <v>534.6</v>
      </c>
      <c r="D32" s="108">
        <v>533.6</v>
      </c>
      <c r="E32" s="101">
        <f t="shared" si="0"/>
        <v>1</v>
      </c>
      <c r="F32" s="101" t="s">
        <v>67</v>
      </c>
      <c r="G32" s="103"/>
      <c r="H32" s="109">
        <f t="shared" si="3"/>
        <v>0.25</v>
      </c>
      <c r="I32" s="109">
        <f t="shared" si="3"/>
        <v>0.25</v>
      </c>
      <c r="J32" s="109">
        <f t="shared" si="3"/>
        <v>0.25</v>
      </c>
      <c r="K32" s="109">
        <f t="shared" si="3"/>
        <v>0.25</v>
      </c>
      <c r="L32" s="103"/>
      <c r="M32" s="103"/>
      <c r="N32" s="103"/>
      <c r="O32" s="103"/>
      <c r="P32" s="103"/>
      <c r="Q32" s="103"/>
      <c r="R32" s="103"/>
      <c r="S32" s="103"/>
      <c r="T32" s="103"/>
      <c r="U32" s="105"/>
      <c r="V32" s="106"/>
      <c r="W32" s="103"/>
      <c r="X32" s="103"/>
      <c r="Y32" s="103"/>
      <c r="Z32" s="103"/>
      <c r="AA32" s="103"/>
      <c r="AB32" s="103"/>
      <c r="AC32" s="103"/>
      <c r="AD32" s="103"/>
      <c r="AE32" s="103"/>
      <c r="AF32" s="103"/>
      <c r="AG32" s="103"/>
      <c r="AH32" s="103"/>
      <c r="AI32" s="103"/>
      <c r="AJ32" s="105"/>
    </row>
    <row r="33" spans="1:36" s="96" customFormat="1" ht="24.9" customHeight="1">
      <c r="A33" s="192"/>
      <c r="B33" s="195"/>
      <c r="C33" s="107">
        <v>533.75</v>
      </c>
      <c r="D33" s="108">
        <v>533.35</v>
      </c>
      <c r="E33" s="101">
        <f t="shared" si="0"/>
        <v>0.39999999999997726</v>
      </c>
      <c r="F33" s="101" t="s">
        <v>68</v>
      </c>
      <c r="G33" s="103"/>
      <c r="H33" s="103"/>
      <c r="I33" s="103"/>
      <c r="J33" s="103"/>
      <c r="K33" s="103"/>
      <c r="L33" s="103"/>
      <c r="M33" s="103"/>
      <c r="N33" s="103"/>
      <c r="O33" s="109">
        <f>$E33*50%</f>
        <v>0.19999999999998863</v>
      </c>
      <c r="P33" s="109">
        <f>$E33*50%</f>
        <v>0.19999999999998863</v>
      </c>
      <c r="Q33" s="103"/>
      <c r="R33" s="103"/>
      <c r="S33" s="103"/>
      <c r="T33" s="103"/>
      <c r="U33" s="105"/>
      <c r="V33" s="106"/>
      <c r="W33" s="103"/>
      <c r="X33" s="103"/>
      <c r="Y33" s="103"/>
      <c r="Z33" s="103"/>
      <c r="AA33" s="103"/>
      <c r="AB33" s="103"/>
      <c r="AC33" s="103"/>
      <c r="AD33" s="103"/>
      <c r="AE33" s="103"/>
      <c r="AF33" s="103"/>
      <c r="AG33" s="103"/>
      <c r="AH33" s="103"/>
      <c r="AI33" s="103"/>
      <c r="AJ33" s="105"/>
    </row>
    <row r="34" spans="1:36" s="96" customFormat="1" ht="24.9" customHeight="1">
      <c r="A34" s="192"/>
      <c r="B34" s="195"/>
      <c r="C34" s="107">
        <v>533.20000000000005</v>
      </c>
      <c r="D34" s="108">
        <v>532.75</v>
      </c>
      <c r="E34" s="101">
        <f t="shared" si="0"/>
        <v>0.45000000000004547</v>
      </c>
      <c r="F34" s="101" t="s">
        <v>67</v>
      </c>
      <c r="G34" s="103"/>
      <c r="H34" s="109">
        <f t="shared" ref="H34:K40" si="4">$E34*25%</f>
        <v>0.11250000000001137</v>
      </c>
      <c r="I34" s="109">
        <f t="shared" si="4"/>
        <v>0.11250000000001137</v>
      </c>
      <c r="J34" s="109">
        <f t="shared" si="4"/>
        <v>0.11250000000001137</v>
      </c>
      <c r="K34" s="109">
        <f t="shared" si="4"/>
        <v>0.11250000000001137</v>
      </c>
      <c r="L34" s="103"/>
      <c r="M34" s="103"/>
      <c r="N34" s="103"/>
      <c r="O34" s="103"/>
      <c r="P34" s="103"/>
      <c r="Q34" s="103"/>
      <c r="R34" s="103"/>
      <c r="S34" s="103"/>
      <c r="T34" s="103"/>
      <c r="U34" s="105"/>
      <c r="V34" s="106"/>
      <c r="W34" s="103"/>
      <c r="X34" s="103"/>
      <c r="Y34" s="103"/>
      <c r="Z34" s="103"/>
      <c r="AA34" s="103"/>
      <c r="AB34" s="103"/>
      <c r="AC34" s="103"/>
      <c r="AD34" s="103"/>
      <c r="AE34" s="103"/>
      <c r="AF34" s="103"/>
      <c r="AG34" s="103"/>
      <c r="AH34" s="103"/>
      <c r="AI34" s="103"/>
      <c r="AJ34" s="105"/>
    </row>
    <row r="35" spans="1:36" s="96" customFormat="1" ht="24.9" customHeight="1">
      <c r="A35" s="192"/>
      <c r="B35" s="195"/>
      <c r="C35" s="107">
        <v>533</v>
      </c>
      <c r="D35" s="108">
        <v>532.45000000000005</v>
      </c>
      <c r="E35" s="101">
        <f t="shared" si="0"/>
        <v>0.54999999999995453</v>
      </c>
      <c r="F35" s="101" t="s">
        <v>68</v>
      </c>
      <c r="G35" s="103"/>
      <c r="H35" s="109">
        <f t="shared" si="4"/>
        <v>0.13749999999998863</v>
      </c>
      <c r="I35" s="109">
        <f t="shared" si="4"/>
        <v>0.13749999999998863</v>
      </c>
      <c r="J35" s="109">
        <f t="shared" si="4"/>
        <v>0.13749999999998863</v>
      </c>
      <c r="K35" s="109">
        <f t="shared" si="4"/>
        <v>0.13749999999998863</v>
      </c>
      <c r="L35" s="103"/>
      <c r="M35" s="103"/>
      <c r="N35" s="103"/>
      <c r="O35" s="103"/>
      <c r="P35" s="103"/>
      <c r="Q35" s="103"/>
      <c r="R35" s="103"/>
      <c r="S35" s="103"/>
      <c r="T35" s="103"/>
      <c r="U35" s="105"/>
      <c r="V35" s="106"/>
      <c r="W35" s="103"/>
      <c r="X35" s="103"/>
      <c r="Y35" s="103"/>
      <c r="Z35" s="103"/>
      <c r="AA35" s="103"/>
      <c r="AB35" s="103"/>
      <c r="AC35" s="103"/>
      <c r="AD35" s="103"/>
      <c r="AE35" s="103"/>
      <c r="AF35" s="103"/>
      <c r="AG35" s="103"/>
      <c r="AH35" s="103"/>
      <c r="AI35" s="103"/>
      <c r="AJ35" s="105"/>
    </row>
    <row r="36" spans="1:36" s="96" customFormat="1" ht="24.9" customHeight="1">
      <c r="A36" s="192"/>
      <c r="B36" s="195"/>
      <c r="C36" s="107">
        <v>531.85</v>
      </c>
      <c r="D36" s="108">
        <v>531.25</v>
      </c>
      <c r="E36" s="101">
        <f t="shared" si="0"/>
        <v>0.60000000000002274</v>
      </c>
      <c r="F36" s="101" t="s">
        <v>68</v>
      </c>
      <c r="G36" s="103"/>
      <c r="H36" s="103"/>
      <c r="I36" s="103"/>
      <c r="J36" s="103"/>
      <c r="K36" s="103"/>
      <c r="L36" s="103"/>
      <c r="M36" s="103"/>
      <c r="N36" s="103"/>
      <c r="O36" s="109">
        <f t="shared" ref="O36:P38" si="5">$E36*50%</f>
        <v>0.30000000000001137</v>
      </c>
      <c r="P36" s="109">
        <f t="shared" si="5"/>
        <v>0.30000000000001137</v>
      </c>
      <c r="Q36" s="103"/>
      <c r="R36" s="103"/>
      <c r="S36" s="103"/>
      <c r="T36" s="103"/>
      <c r="U36" s="105"/>
      <c r="V36" s="106"/>
      <c r="W36" s="103"/>
      <c r="X36" s="103"/>
      <c r="Y36" s="103"/>
      <c r="Z36" s="103"/>
      <c r="AA36" s="103"/>
      <c r="AB36" s="103"/>
      <c r="AC36" s="103"/>
      <c r="AD36" s="103"/>
      <c r="AE36" s="103"/>
      <c r="AF36" s="103"/>
      <c r="AG36" s="103"/>
      <c r="AH36" s="103"/>
      <c r="AI36" s="103"/>
      <c r="AJ36" s="105"/>
    </row>
    <row r="37" spans="1:36" s="96" customFormat="1" ht="24.9" customHeight="1">
      <c r="A37" s="192"/>
      <c r="B37" s="195"/>
      <c r="C37" s="107">
        <v>531</v>
      </c>
      <c r="D37" s="108">
        <v>530.6</v>
      </c>
      <c r="E37" s="101">
        <f t="shared" si="0"/>
        <v>0.39999999999997726</v>
      </c>
      <c r="F37" s="101" t="s">
        <v>67</v>
      </c>
      <c r="G37" s="103"/>
      <c r="H37" s="103"/>
      <c r="I37" s="103"/>
      <c r="J37" s="103"/>
      <c r="K37" s="103"/>
      <c r="L37" s="103"/>
      <c r="M37" s="103"/>
      <c r="N37" s="103"/>
      <c r="O37" s="103"/>
      <c r="P37" s="103"/>
      <c r="Q37" s="103"/>
      <c r="R37" s="103"/>
      <c r="S37" s="103"/>
      <c r="T37" s="103"/>
      <c r="U37" s="105"/>
      <c r="V37" s="110">
        <f>$E37*50%</f>
        <v>0.19999999999998863</v>
      </c>
      <c r="W37" s="109">
        <f>$E37*50%</f>
        <v>0.19999999999998863</v>
      </c>
      <c r="X37" s="103"/>
      <c r="Y37" s="103"/>
      <c r="Z37" s="103"/>
      <c r="AA37" s="103"/>
      <c r="AB37" s="103"/>
      <c r="AC37" s="103"/>
      <c r="AD37" s="103"/>
      <c r="AE37" s="103"/>
      <c r="AF37" s="103"/>
      <c r="AG37" s="103"/>
      <c r="AH37" s="103"/>
      <c r="AI37" s="103"/>
      <c r="AJ37" s="105"/>
    </row>
    <row r="38" spans="1:36" s="96" customFormat="1" ht="24.9" customHeight="1">
      <c r="A38" s="192"/>
      <c r="B38" s="195"/>
      <c r="C38" s="107">
        <v>530.70000000000005</v>
      </c>
      <c r="D38" s="108">
        <v>530.15</v>
      </c>
      <c r="E38" s="101">
        <f t="shared" si="0"/>
        <v>0.55000000000006821</v>
      </c>
      <c r="F38" s="101" t="s">
        <v>68</v>
      </c>
      <c r="G38" s="103"/>
      <c r="H38" s="103"/>
      <c r="I38" s="103"/>
      <c r="J38" s="104"/>
      <c r="K38" s="104"/>
      <c r="L38" s="103"/>
      <c r="M38" s="103"/>
      <c r="N38" s="103"/>
      <c r="O38" s="109">
        <f t="shared" si="5"/>
        <v>0.27500000000003411</v>
      </c>
      <c r="P38" s="109">
        <f t="shared" si="5"/>
        <v>0.27500000000003411</v>
      </c>
      <c r="Q38" s="103"/>
      <c r="R38" s="103"/>
      <c r="S38" s="103"/>
      <c r="T38" s="103"/>
      <c r="U38" s="105"/>
      <c r="V38" s="106"/>
      <c r="W38" s="103"/>
      <c r="X38" s="103"/>
      <c r="Y38" s="103"/>
      <c r="Z38" s="103"/>
      <c r="AA38" s="103"/>
      <c r="AB38" s="103"/>
      <c r="AC38" s="103"/>
      <c r="AD38" s="103"/>
      <c r="AE38" s="103"/>
      <c r="AF38" s="103"/>
      <c r="AG38" s="103"/>
      <c r="AH38" s="103"/>
      <c r="AI38" s="103"/>
      <c r="AJ38" s="105"/>
    </row>
    <row r="39" spans="1:36" s="96" customFormat="1" ht="24.9" customHeight="1">
      <c r="A39" s="192"/>
      <c r="B39" s="195"/>
      <c r="C39" s="107">
        <v>529.20000000000005</v>
      </c>
      <c r="D39" s="108">
        <v>528.5</v>
      </c>
      <c r="E39" s="101">
        <f t="shared" si="0"/>
        <v>0.70000000000004547</v>
      </c>
      <c r="F39" s="101" t="s">
        <v>67</v>
      </c>
      <c r="G39" s="103"/>
      <c r="H39" s="109">
        <f t="shared" si="4"/>
        <v>0.17500000000001137</v>
      </c>
      <c r="I39" s="109">
        <f t="shared" si="4"/>
        <v>0.17500000000001137</v>
      </c>
      <c r="J39" s="109">
        <f t="shared" si="4"/>
        <v>0.17500000000001137</v>
      </c>
      <c r="K39" s="109">
        <f t="shared" si="4"/>
        <v>0.17500000000001137</v>
      </c>
      <c r="L39" s="103"/>
      <c r="M39" s="103"/>
      <c r="N39" s="103"/>
      <c r="O39" s="103"/>
      <c r="P39" s="103"/>
      <c r="Q39" s="103"/>
      <c r="R39" s="103"/>
      <c r="S39" s="103"/>
      <c r="T39" s="103"/>
      <c r="U39" s="105"/>
      <c r="V39" s="106"/>
      <c r="W39" s="103"/>
      <c r="X39" s="103"/>
      <c r="Y39" s="103"/>
      <c r="Z39" s="103"/>
      <c r="AA39" s="103"/>
      <c r="AB39" s="103"/>
      <c r="AC39" s="103"/>
      <c r="AD39" s="103"/>
      <c r="AE39" s="103"/>
      <c r="AF39" s="103"/>
      <c r="AG39" s="103"/>
      <c r="AH39" s="103"/>
      <c r="AI39" s="103"/>
      <c r="AJ39" s="105"/>
    </row>
    <row r="40" spans="1:36" s="96" customFormat="1" ht="24.9" customHeight="1">
      <c r="A40" s="192"/>
      <c r="B40" s="195"/>
      <c r="C40" s="107">
        <v>528.29999999999995</v>
      </c>
      <c r="D40" s="108">
        <v>527.4</v>
      </c>
      <c r="E40" s="101">
        <f t="shared" si="0"/>
        <v>0.89999999999997726</v>
      </c>
      <c r="F40" s="101" t="s">
        <v>68</v>
      </c>
      <c r="G40" s="103"/>
      <c r="H40" s="109">
        <f t="shared" si="4"/>
        <v>0.22499999999999432</v>
      </c>
      <c r="I40" s="109">
        <f t="shared" si="4"/>
        <v>0.22499999999999432</v>
      </c>
      <c r="J40" s="109">
        <f t="shared" si="4"/>
        <v>0.22499999999999432</v>
      </c>
      <c r="K40" s="109">
        <f t="shared" si="4"/>
        <v>0.22499999999999432</v>
      </c>
      <c r="L40" s="103"/>
      <c r="M40" s="103"/>
      <c r="N40" s="103"/>
      <c r="O40" s="103"/>
      <c r="P40" s="103"/>
      <c r="Q40" s="103"/>
      <c r="R40" s="103"/>
      <c r="S40" s="103"/>
      <c r="T40" s="103"/>
      <c r="U40" s="105"/>
      <c r="V40" s="106"/>
      <c r="W40" s="103"/>
      <c r="X40" s="103"/>
      <c r="Y40" s="103"/>
      <c r="Z40" s="103"/>
      <c r="AA40" s="103"/>
      <c r="AB40" s="103"/>
      <c r="AC40" s="103"/>
      <c r="AD40" s="103"/>
      <c r="AE40" s="103"/>
      <c r="AF40" s="103"/>
      <c r="AG40" s="103"/>
      <c r="AH40" s="103"/>
      <c r="AI40" s="103"/>
      <c r="AJ40" s="105"/>
    </row>
    <row r="41" spans="1:36" s="96" customFormat="1" ht="24.9" customHeight="1">
      <c r="A41" s="192"/>
      <c r="B41" s="195"/>
      <c r="C41" s="107">
        <v>526.9</v>
      </c>
      <c r="D41" s="108">
        <v>525.6</v>
      </c>
      <c r="E41" s="101">
        <f t="shared" si="0"/>
        <v>1.2999999999999545</v>
      </c>
      <c r="F41" s="101" t="s">
        <v>67</v>
      </c>
      <c r="G41" s="103"/>
      <c r="H41" s="103"/>
      <c r="I41" s="103"/>
      <c r="J41" s="104"/>
      <c r="K41" s="104"/>
      <c r="L41" s="103"/>
      <c r="M41" s="103"/>
      <c r="N41" s="103"/>
      <c r="O41" s="103"/>
      <c r="P41" s="103"/>
      <c r="Q41" s="103"/>
      <c r="R41" s="103"/>
      <c r="S41" s="103"/>
      <c r="T41" s="103"/>
      <c r="U41" s="105"/>
      <c r="V41" s="110">
        <f>$E41*50%</f>
        <v>0.64999999999997726</v>
      </c>
      <c r="W41" s="109">
        <f>$E41*50%</f>
        <v>0.64999999999997726</v>
      </c>
      <c r="X41" s="103"/>
      <c r="Y41" s="103"/>
      <c r="Z41" s="103"/>
      <c r="AA41" s="103"/>
      <c r="AB41" s="103"/>
      <c r="AC41" s="103"/>
      <c r="AD41" s="103"/>
      <c r="AE41" s="103"/>
      <c r="AF41" s="103"/>
      <c r="AG41" s="103"/>
      <c r="AH41" s="103"/>
      <c r="AI41" s="103"/>
      <c r="AJ41" s="105"/>
    </row>
    <row r="42" spans="1:36" s="96" customFormat="1" ht="24.9" customHeight="1">
      <c r="A42" s="192"/>
      <c r="B42" s="195"/>
      <c r="C42" s="107">
        <v>526</v>
      </c>
      <c r="D42" s="108">
        <v>525.04999999999995</v>
      </c>
      <c r="E42" s="101">
        <f t="shared" si="0"/>
        <v>0.95000000000004547</v>
      </c>
      <c r="F42" s="101" t="s">
        <v>68</v>
      </c>
      <c r="G42" s="103"/>
      <c r="H42" s="103"/>
      <c r="I42" s="103"/>
      <c r="J42" s="104"/>
      <c r="K42" s="104"/>
      <c r="L42" s="103"/>
      <c r="M42" s="103"/>
      <c r="N42" s="103"/>
      <c r="O42" s="103"/>
      <c r="P42" s="103"/>
      <c r="Q42" s="103"/>
      <c r="R42" s="103"/>
      <c r="S42" s="103"/>
      <c r="T42" s="103"/>
      <c r="U42" s="105"/>
      <c r="V42" s="110">
        <f>$E42*50%</f>
        <v>0.47500000000002274</v>
      </c>
      <c r="W42" s="109">
        <f>$E42*50%</f>
        <v>0.47500000000002274</v>
      </c>
      <c r="X42" s="103"/>
      <c r="Y42" s="103"/>
      <c r="Z42" s="103"/>
      <c r="AA42" s="103"/>
      <c r="AB42" s="103"/>
      <c r="AC42" s="103"/>
      <c r="AD42" s="103"/>
      <c r="AE42" s="103"/>
      <c r="AF42" s="103"/>
      <c r="AG42" s="103"/>
      <c r="AH42" s="103"/>
      <c r="AI42" s="103"/>
      <c r="AJ42" s="105"/>
    </row>
    <row r="43" spans="1:36" s="96" customFormat="1" ht="24.9" customHeight="1">
      <c r="A43" s="192"/>
      <c r="B43" s="195"/>
      <c r="C43" s="107">
        <v>524.79999999999995</v>
      </c>
      <c r="D43" s="108">
        <v>524.35</v>
      </c>
      <c r="E43" s="101">
        <f t="shared" si="0"/>
        <v>0.44999999999993179</v>
      </c>
      <c r="F43" s="101" t="s">
        <v>68</v>
      </c>
      <c r="G43" s="103"/>
      <c r="H43" s="103"/>
      <c r="I43" s="103"/>
      <c r="J43" s="104"/>
      <c r="K43" s="104"/>
      <c r="L43" s="103"/>
      <c r="M43" s="103"/>
      <c r="N43" s="103"/>
      <c r="O43" s="109">
        <f>$E43*50%</f>
        <v>0.22499999999996589</v>
      </c>
      <c r="P43" s="109">
        <f>$E43*50%</f>
        <v>0.22499999999996589</v>
      </c>
      <c r="Q43" s="103"/>
      <c r="R43" s="103"/>
      <c r="S43" s="103"/>
      <c r="T43" s="103"/>
      <c r="U43" s="105"/>
      <c r="V43" s="106"/>
      <c r="W43" s="103"/>
      <c r="X43" s="103"/>
      <c r="Y43" s="103"/>
      <c r="Z43" s="103"/>
      <c r="AA43" s="103"/>
      <c r="AB43" s="103"/>
      <c r="AC43" s="103"/>
      <c r="AD43" s="103"/>
      <c r="AE43" s="103"/>
      <c r="AF43" s="103"/>
      <c r="AG43" s="103"/>
      <c r="AH43" s="103"/>
      <c r="AI43" s="103"/>
      <c r="AJ43" s="105"/>
    </row>
    <row r="44" spans="1:36" s="96" customFormat="1" ht="24.9" customHeight="1">
      <c r="A44" s="192"/>
      <c r="B44" s="195"/>
      <c r="C44" s="107">
        <v>522.75</v>
      </c>
      <c r="D44" s="108">
        <v>522.1</v>
      </c>
      <c r="E44" s="101">
        <f t="shared" si="0"/>
        <v>0.64999999999997726</v>
      </c>
      <c r="F44" s="101" t="s">
        <v>67</v>
      </c>
      <c r="G44" s="103"/>
      <c r="H44" s="103"/>
      <c r="I44" s="103"/>
      <c r="J44" s="104"/>
      <c r="K44" s="104"/>
      <c r="L44" s="103"/>
      <c r="M44" s="103"/>
      <c r="N44" s="103"/>
      <c r="O44" s="109">
        <f>$E44*50%</f>
        <v>0.32499999999998863</v>
      </c>
      <c r="P44" s="109">
        <f>$E44*50%</f>
        <v>0.32499999999998863</v>
      </c>
      <c r="Q44" s="103"/>
      <c r="R44" s="103"/>
      <c r="S44" s="103"/>
      <c r="T44" s="103"/>
      <c r="U44" s="105"/>
      <c r="V44" s="106"/>
      <c r="W44" s="103"/>
      <c r="X44" s="103"/>
      <c r="Y44" s="103"/>
      <c r="Z44" s="103"/>
      <c r="AA44" s="103"/>
      <c r="AB44" s="103"/>
      <c r="AC44" s="103"/>
      <c r="AD44" s="103"/>
      <c r="AE44" s="103"/>
      <c r="AF44" s="103"/>
      <c r="AG44" s="103"/>
      <c r="AH44" s="103"/>
      <c r="AI44" s="103"/>
      <c r="AJ44" s="105"/>
    </row>
    <row r="45" spans="1:36" s="96" customFormat="1" ht="24.9" customHeight="1">
      <c r="A45" s="192"/>
      <c r="B45" s="195"/>
      <c r="C45" s="107">
        <v>520.4</v>
      </c>
      <c r="D45" s="108">
        <v>519.1</v>
      </c>
      <c r="E45" s="101">
        <f t="shared" si="0"/>
        <v>1.2999999999999545</v>
      </c>
      <c r="F45" s="101" t="s">
        <v>67</v>
      </c>
      <c r="G45" s="103"/>
      <c r="H45" s="109">
        <f t="shared" ref="H45:K46" si="6">$E45*25%</f>
        <v>0.32499999999998863</v>
      </c>
      <c r="I45" s="109">
        <f t="shared" si="6"/>
        <v>0.32499999999998863</v>
      </c>
      <c r="J45" s="109">
        <f t="shared" si="6"/>
        <v>0.32499999999998863</v>
      </c>
      <c r="K45" s="109">
        <f t="shared" si="6"/>
        <v>0.32499999999998863</v>
      </c>
      <c r="L45" s="103"/>
      <c r="M45" s="103"/>
      <c r="N45" s="103"/>
      <c r="O45" s="103"/>
      <c r="P45" s="103"/>
      <c r="Q45" s="103"/>
      <c r="R45" s="103"/>
      <c r="S45" s="103"/>
      <c r="T45" s="103"/>
      <c r="U45" s="105"/>
      <c r="V45" s="106"/>
      <c r="W45" s="103"/>
      <c r="X45" s="103"/>
      <c r="Y45" s="103"/>
      <c r="Z45" s="103"/>
      <c r="AA45" s="103"/>
      <c r="AB45" s="103"/>
      <c r="AC45" s="103"/>
      <c r="AD45" s="103"/>
      <c r="AE45" s="103"/>
      <c r="AF45" s="103"/>
      <c r="AG45" s="103"/>
      <c r="AH45" s="103"/>
      <c r="AI45" s="103"/>
      <c r="AJ45" s="105"/>
    </row>
    <row r="46" spans="1:36" s="96" customFormat="1" ht="24.9" customHeight="1">
      <c r="A46" s="192"/>
      <c r="B46" s="195"/>
      <c r="C46" s="107">
        <v>519.35</v>
      </c>
      <c r="D46" s="108">
        <v>518.6</v>
      </c>
      <c r="E46" s="101">
        <f t="shared" si="0"/>
        <v>0.75</v>
      </c>
      <c r="F46" s="101" t="s">
        <v>68</v>
      </c>
      <c r="G46" s="103"/>
      <c r="H46" s="109">
        <f t="shared" si="6"/>
        <v>0.1875</v>
      </c>
      <c r="I46" s="109">
        <f t="shared" si="6"/>
        <v>0.1875</v>
      </c>
      <c r="J46" s="109">
        <f t="shared" si="6"/>
        <v>0.1875</v>
      </c>
      <c r="K46" s="109">
        <f t="shared" si="6"/>
        <v>0.1875</v>
      </c>
      <c r="L46" s="103"/>
      <c r="M46" s="103"/>
      <c r="N46" s="103"/>
      <c r="O46" s="103"/>
      <c r="P46" s="103"/>
      <c r="Q46" s="103"/>
      <c r="R46" s="103"/>
      <c r="S46" s="103"/>
      <c r="T46" s="103"/>
      <c r="U46" s="105"/>
      <c r="V46" s="106"/>
      <c r="W46" s="103"/>
      <c r="X46" s="103"/>
      <c r="Y46" s="103"/>
      <c r="Z46" s="103"/>
      <c r="AA46" s="103"/>
      <c r="AB46" s="103"/>
      <c r="AC46" s="103"/>
      <c r="AD46" s="103"/>
      <c r="AE46" s="103"/>
      <c r="AF46" s="103"/>
      <c r="AG46" s="103"/>
      <c r="AH46" s="103"/>
      <c r="AI46" s="103"/>
      <c r="AJ46" s="105"/>
    </row>
    <row r="47" spans="1:36" s="96" customFormat="1" ht="24.9" customHeight="1">
      <c r="A47" s="192"/>
      <c r="B47" s="195"/>
      <c r="C47" s="107">
        <v>514.95000000000005</v>
      </c>
      <c r="D47" s="108">
        <v>514.35</v>
      </c>
      <c r="E47" s="101">
        <f t="shared" si="0"/>
        <v>0.60000000000002274</v>
      </c>
      <c r="F47" s="101" t="s">
        <v>67</v>
      </c>
      <c r="G47" s="103"/>
      <c r="H47" s="103"/>
      <c r="I47" s="103"/>
      <c r="J47" s="104"/>
      <c r="K47" s="104"/>
      <c r="L47" s="103"/>
      <c r="M47" s="103"/>
      <c r="N47" s="103"/>
      <c r="O47" s="109">
        <f>$E47*50%</f>
        <v>0.30000000000001137</v>
      </c>
      <c r="P47" s="109">
        <f>$E47*50%</f>
        <v>0.30000000000001137</v>
      </c>
      <c r="Q47" s="103"/>
      <c r="R47" s="103"/>
      <c r="S47" s="103"/>
      <c r="T47" s="103"/>
      <c r="U47" s="105"/>
      <c r="V47" s="106"/>
      <c r="W47" s="103"/>
      <c r="X47" s="103"/>
      <c r="Y47" s="103"/>
      <c r="Z47" s="103"/>
      <c r="AA47" s="103"/>
      <c r="AB47" s="103"/>
      <c r="AC47" s="103"/>
      <c r="AD47" s="103"/>
      <c r="AE47" s="103"/>
      <c r="AF47" s="103"/>
      <c r="AG47" s="103"/>
      <c r="AH47" s="103"/>
      <c r="AI47" s="103"/>
      <c r="AJ47" s="105"/>
    </row>
    <row r="48" spans="1:36" s="96" customFormat="1" ht="24.9" customHeight="1">
      <c r="A48" s="193"/>
      <c r="B48" s="196"/>
      <c r="C48" s="111">
        <v>513.70000000000005</v>
      </c>
      <c r="D48" s="112">
        <v>513.15</v>
      </c>
      <c r="E48" s="113">
        <f t="shared" si="0"/>
        <v>0.55000000000006821</v>
      </c>
      <c r="F48" s="113" t="s">
        <v>68</v>
      </c>
      <c r="G48" s="114"/>
      <c r="H48" s="114"/>
      <c r="I48" s="114"/>
      <c r="J48" s="115"/>
      <c r="K48" s="115"/>
      <c r="L48" s="114"/>
      <c r="M48" s="114"/>
      <c r="N48" s="114"/>
      <c r="O48" s="114"/>
      <c r="P48" s="114"/>
      <c r="Q48" s="114"/>
      <c r="R48" s="114"/>
      <c r="S48" s="114"/>
      <c r="T48" s="114"/>
      <c r="U48" s="116"/>
      <c r="V48" s="117">
        <f>$E48*50%</f>
        <v>0.27500000000003411</v>
      </c>
      <c r="W48" s="118">
        <f>$E48*50%</f>
        <v>0.27500000000003411</v>
      </c>
      <c r="X48" s="114"/>
      <c r="Y48" s="114"/>
      <c r="Z48" s="114"/>
      <c r="AA48" s="114"/>
      <c r="AB48" s="114"/>
      <c r="AC48" s="114"/>
      <c r="AD48" s="114"/>
      <c r="AE48" s="114"/>
      <c r="AF48" s="114"/>
      <c r="AG48" s="114"/>
      <c r="AH48" s="114"/>
      <c r="AI48" s="114"/>
      <c r="AJ48" s="116"/>
    </row>
    <row r="49" spans="1:36" s="96" customFormat="1" ht="24.9" customHeight="1">
      <c r="A49" s="191" t="s">
        <v>62</v>
      </c>
      <c r="B49" s="194" t="s">
        <v>69</v>
      </c>
      <c r="C49" s="119">
        <v>510.1</v>
      </c>
      <c r="D49" s="120">
        <v>509.8</v>
      </c>
      <c r="E49" s="121">
        <f t="shared" si="0"/>
        <v>0.30000000000001137</v>
      </c>
      <c r="F49" s="121" t="s">
        <v>68</v>
      </c>
      <c r="G49" s="94"/>
      <c r="H49" s="122">
        <f t="shared" ref="H49:K58" si="7">$E49*25%</f>
        <v>7.5000000000002842E-2</v>
      </c>
      <c r="I49" s="122">
        <f t="shared" si="7"/>
        <v>7.5000000000002842E-2</v>
      </c>
      <c r="J49" s="122">
        <f t="shared" si="7"/>
        <v>7.5000000000002842E-2</v>
      </c>
      <c r="K49" s="122">
        <f t="shared" si="7"/>
        <v>7.5000000000002842E-2</v>
      </c>
      <c r="L49" s="94"/>
      <c r="M49" s="94"/>
      <c r="N49" s="94"/>
      <c r="O49" s="94"/>
      <c r="P49" s="94"/>
      <c r="Q49" s="94"/>
      <c r="R49" s="94"/>
      <c r="S49" s="94"/>
      <c r="T49" s="94"/>
      <c r="U49" s="95"/>
      <c r="V49" s="93"/>
      <c r="W49" s="94"/>
      <c r="X49" s="94"/>
      <c r="Y49" s="94"/>
      <c r="Z49" s="94"/>
      <c r="AA49" s="94"/>
      <c r="AB49" s="94"/>
      <c r="AC49" s="94"/>
      <c r="AD49" s="94"/>
      <c r="AE49" s="94"/>
      <c r="AF49" s="94"/>
      <c r="AG49" s="94"/>
      <c r="AH49" s="94"/>
      <c r="AI49" s="94"/>
      <c r="AJ49" s="95"/>
    </row>
    <row r="50" spans="1:36" s="96" customFormat="1" ht="24.9" customHeight="1">
      <c r="A50" s="192"/>
      <c r="B50" s="195"/>
      <c r="C50" s="107">
        <v>509.45</v>
      </c>
      <c r="D50" s="108">
        <v>508.65</v>
      </c>
      <c r="E50" s="101">
        <f t="shared" si="0"/>
        <v>0.80000000000001137</v>
      </c>
      <c r="F50" s="123" t="s">
        <v>67</v>
      </c>
      <c r="G50" s="124"/>
      <c r="H50" s="124"/>
      <c r="I50" s="124"/>
      <c r="J50" s="104"/>
      <c r="K50" s="104"/>
      <c r="L50" s="124"/>
      <c r="M50" s="124"/>
      <c r="N50" s="124"/>
      <c r="O50" s="124"/>
      <c r="P50" s="124"/>
      <c r="Q50" s="124"/>
      <c r="R50" s="124"/>
      <c r="S50" s="124"/>
      <c r="T50" s="124"/>
      <c r="U50" s="125"/>
      <c r="V50" s="110">
        <f>$E50*50%</f>
        <v>0.40000000000000568</v>
      </c>
      <c r="W50" s="109">
        <f>$E50*50%</f>
        <v>0.40000000000000568</v>
      </c>
      <c r="X50" s="124"/>
      <c r="Y50" s="124"/>
      <c r="Z50" s="124"/>
      <c r="AA50" s="124"/>
      <c r="AB50" s="124"/>
      <c r="AC50" s="124"/>
      <c r="AD50" s="124"/>
      <c r="AE50" s="124"/>
      <c r="AF50" s="124"/>
      <c r="AG50" s="124"/>
      <c r="AH50" s="124"/>
      <c r="AI50" s="124"/>
      <c r="AJ50" s="125"/>
    </row>
    <row r="51" spans="1:36" s="96" customFormat="1" ht="24.9" customHeight="1">
      <c r="A51" s="192"/>
      <c r="B51" s="195"/>
      <c r="C51" s="107">
        <v>508.4</v>
      </c>
      <c r="D51" s="108">
        <v>508</v>
      </c>
      <c r="E51" s="101">
        <f t="shared" si="0"/>
        <v>0.39999999999997726</v>
      </c>
      <c r="F51" s="123" t="s">
        <v>67</v>
      </c>
      <c r="G51" s="124"/>
      <c r="H51" s="109">
        <f t="shared" si="7"/>
        <v>9.9999999999994316E-2</v>
      </c>
      <c r="I51" s="109">
        <f t="shared" si="7"/>
        <v>9.9999999999994316E-2</v>
      </c>
      <c r="J51" s="109">
        <f t="shared" si="7"/>
        <v>9.9999999999994316E-2</v>
      </c>
      <c r="K51" s="109">
        <f t="shared" si="7"/>
        <v>9.9999999999994316E-2</v>
      </c>
      <c r="L51" s="124"/>
      <c r="M51" s="124"/>
      <c r="N51" s="124"/>
      <c r="O51" s="124"/>
      <c r="P51" s="124"/>
      <c r="Q51" s="124"/>
      <c r="R51" s="124"/>
      <c r="S51" s="124"/>
      <c r="T51" s="124"/>
      <c r="U51" s="125"/>
      <c r="V51" s="126"/>
      <c r="W51" s="124"/>
      <c r="X51" s="124"/>
      <c r="Y51" s="124"/>
      <c r="Z51" s="124"/>
      <c r="AA51" s="124"/>
      <c r="AB51" s="124"/>
      <c r="AC51" s="124"/>
      <c r="AD51" s="124"/>
      <c r="AE51" s="124"/>
      <c r="AF51" s="124"/>
      <c r="AG51" s="124"/>
      <c r="AH51" s="124"/>
      <c r="AI51" s="124"/>
      <c r="AJ51" s="125"/>
    </row>
    <row r="52" spans="1:36" s="96" customFormat="1" ht="24.9" customHeight="1">
      <c r="A52" s="192"/>
      <c r="B52" s="195"/>
      <c r="C52" s="127">
        <v>507.15</v>
      </c>
      <c r="D52" s="128">
        <v>506.6</v>
      </c>
      <c r="E52" s="123">
        <f t="shared" si="0"/>
        <v>0.54999999999995453</v>
      </c>
      <c r="F52" s="123" t="s">
        <v>68</v>
      </c>
      <c r="G52" s="124"/>
      <c r="H52" s="109">
        <f t="shared" si="7"/>
        <v>0.13749999999998863</v>
      </c>
      <c r="I52" s="109">
        <f t="shared" si="7"/>
        <v>0.13749999999998863</v>
      </c>
      <c r="J52" s="109">
        <f t="shared" si="7"/>
        <v>0.13749999999998863</v>
      </c>
      <c r="K52" s="109">
        <f t="shared" si="7"/>
        <v>0.13749999999998863</v>
      </c>
      <c r="L52" s="124"/>
      <c r="M52" s="124"/>
      <c r="N52" s="124"/>
      <c r="O52" s="124"/>
      <c r="P52" s="124"/>
      <c r="Q52" s="124"/>
      <c r="R52" s="124"/>
      <c r="S52" s="124"/>
      <c r="T52" s="124"/>
      <c r="U52" s="125"/>
      <c r="V52" s="126"/>
      <c r="W52" s="124"/>
      <c r="X52" s="124"/>
      <c r="Y52" s="124"/>
      <c r="Z52" s="124"/>
      <c r="AA52" s="124"/>
      <c r="AB52" s="124"/>
      <c r="AC52" s="124"/>
      <c r="AD52" s="124"/>
      <c r="AE52" s="124"/>
      <c r="AF52" s="124"/>
      <c r="AG52" s="124"/>
      <c r="AH52" s="124"/>
      <c r="AI52" s="124"/>
      <c r="AJ52" s="125"/>
    </row>
    <row r="53" spans="1:36" s="96" customFormat="1" ht="24.9" customHeight="1">
      <c r="A53" s="192"/>
      <c r="B53" s="195"/>
      <c r="C53" s="127">
        <v>506.35</v>
      </c>
      <c r="D53" s="128">
        <v>505.75</v>
      </c>
      <c r="E53" s="123">
        <f t="shared" si="0"/>
        <v>0.60000000000002274</v>
      </c>
      <c r="F53" s="123" t="s">
        <v>67</v>
      </c>
      <c r="G53" s="124"/>
      <c r="H53" s="124"/>
      <c r="I53" s="124"/>
      <c r="J53" s="104"/>
      <c r="K53" s="104"/>
      <c r="L53" s="124"/>
      <c r="M53" s="124"/>
      <c r="N53" s="124"/>
      <c r="O53" s="109">
        <f>$E53*50%</f>
        <v>0.30000000000001137</v>
      </c>
      <c r="P53" s="109">
        <f>$E53*50%</f>
        <v>0.30000000000001137</v>
      </c>
      <c r="Q53" s="124"/>
      <c r="R53" s="124"/>
      <c r="S53" s="124"/>
      <c r="T53" s="124"/>
      <c r="U53" s="125"/>
      <c r="V53" s="126"/>
      <c r="W53" s="124"/>
      <c r="X53" s="124"/>
      <c r="Y53" s="124"/>
      <c r="Z53" s="124"/>
      <c r="AA53" s="124"/>
      <c r="AB53" s="124"/>
      <c r="AC53" s="124"/>
      <c r="AD53" s="124"/>
      <c r="AE53" s="124"/>
      <c r="AF53" s="124"/>
      <c r="AG53" s="124"/>
      <c r="AH53" s="124"/>
      <c r="AI53" s="124"/>
      <c r="AJ53" s="125"/>
    </row>
    <row r="54" spans="1:36" s="96" customFormat="1" ht="24.9" customHeight="1">
      <c r="A54" s="192"/>
      <c r="B54" s="195"/>
      <c r="C54" s="127">
        <v>506</v>
      </c>
      <c r="D54" s="128">
        <v>505.5</v>
      </c>
      <c r="E54" s="123">
        <f t="shared" si="0"/>
        <v>0.5</v>
      </c>
      <c r="F54" s="123" t="s">
        <v>68</v>
      </c>
      <c r="G54" s="124"/>
      <c r="H54" s="109">
        <f t="shared" si="7"/>
        <v>0.125</v>
      </c>
      <c r="I54" s="109">
        <f t="shared" si="7"/>
        <v>0.125</v>
      </c>
      <c r="J54" s="109">
        <f t="shared" si="7"/>
        <v>0.125</v>
      </c>
      <c r="K54" s="109">
        <f t="shared" si="7"/>
        <v>0.125</v>
      </c>
      <c r="L54" s="124"/>
      <c r="M54" s="124"/>
      <c r="N54" s="124"/>
      <c r="O54" s="124"/>
      <c r="P54" s="124"/>
      <c r="Q54" s="124"/>
      <c r="R54" s="124"/>
      <c r="S54" s="124"/>
      <c r="T54" s="124"/>
      <c r="U54" s="125"/>
      <c r="V54" s="126"/>
      <c r="W54" s="124"/>
      <c r="X54" s="124"/>
      <c r="Y54" s="124"/>
      <c r="Z54" s="124"/>
      <c r="AA54" s="124"/>
      <c r="AB54" s="124"/>
      <c r="AC54" s="124"/>
      <c r="AD54" s="124"/>
      <c r="AE54" s="124"/>
      <c r="AF54" s="124"/>
      <c r="AG54" s="124"/>
      <c r="AH54" s="124"/>
      <c r="AI54" s="124"/>
      <c r="AJ54" s="125"/>
    </row>
    <row r="55" spans="1:36" s="96" customFormat="1" ht="24.9" customHeight="1">
      <c r="A55" s="192"/>
      <c r="B55" s="195"/>
      <c r="C55" s="127">
        <v>503.9</v>
      </c>
      <c r="D55" s="128">
        <v>502.9</v>
      </c>
      <c r="E55" s="123">
        <f t="shared" si="0"/>
        <v>1</v>
      </c>
      <c r="F55" s="123" t="s">
        <v>67</v>
      </c>
      <c r="G55" s="124"/>
      <c r="H55" s="109">
        <f t="shared" si="7"/>
        <v>0.25</v>
      </c>
      <c r="I55" s="109">
        <f t="shared" si="7"/>
        <v>0.25</v>
      </c>
      <c r="J55" s="109">
        <f t="shared" si="7"/>
        <v>0.25</v>
      </c>
      <c r="K55" s="109">
        <f t="shared" si="7"/>
        <v>0.25</v>
      </c>
      <c r="L55" s="124"/>
      <c r="M55" s="124"/>
      <c r="N55" s="124"/>
      <c r="O55" s="124"/>
      <c r="P55" s="124"/>
      <c r="Q55" s="124"/>
      <c r="R55" s="124"/>
      <c r="S55" s="124"/>
      <c r="T55" s="124"/>
      <c r="U55" s="125"/>
      <c r="V55" s="126"/>
      <c r="W55" s="124"/>
      <c r="X55" s="124"/>
      <c r="Y55" s="124"/>
      <c r="Z55" s="124"/>
      <c r="AA55" s="124"/>
      <c r="AB55" s="124"/>
      <c r="AC55" s="124"/>
      <c r="AD55" s="124"/>
      <c r="AE55" s="124"/>
      <c r="AF55" s="124"/>
      <c r="AG55" s="124"/>
      <c r="AH55" s="124"/>
      <c r="AI55" s="124"/>
      <c r="AJ55" s="125"/>
    </row>
    <row r="56" spans="1:36" s="96" customFormat="1" ht="24.9" customHeight="1">
      <c r="A56" s="192"/>
      <c r="B56" s="195"/>
      <c r="C56" s="127">
        <v>503.25</v>
      </c>
      <c r="D56" s="128">
        <v>502.65</v>
      </c>
      <c r="E56" s="123">
        <f t="shared" si="0"/>
        <v>0.60000000000002274</v>
      </c>
      <c r="F56" s="123" t="s">
        <v>68</v>
      </c>
      <c r="G56" s="124"/>
      <c r="H56" s="124"/>
      <c r="I56" s="124"/>
      <c r="J56" s="104"/>
      <c r="K56" s="104"/>
      <c r="L56" s="124"/>
      <c r="M56" s="124"/>
      <c r="N56" s="124"/>
      <c r="O56" s="124"/>
      <c r="P56" s="124"/>
      <c r="Q56" s="124"/>
      <c r="R56" s="124"/>
      <c r="S56" s="124"/>
      <c r="T56" s="124"/>
      <c r="U56" s="125"/>
      <c r="V56" s="110">
        <f>$E56*50%</f>
        <v>0.30000000000001137</v>
      </c>
      <c r="W56" s="109">
        <f>$E56*50%</f>
        <v>0.30000000000001137</v>
      </c>
      <c r="X56" s="124"/>
      <c r="Y56" s="124"/>
      <c r="Z56" s="124"/>
      <c r="AA56" s="124"/>
      <c r="AB56" s="124"/>
      <c r="AC56" s="124"/>
      <c r="AD56" s="124"/>
      <c r="AE56" s="124"/>
      <c r="AF56" s="124"/>
      <c r="AG56" s="124"/>
      <c r="AH56" s="124"/>
      <c r="AI56" s="124"/>
      <c r="AJ56" s="125"/>
    </row>
    <row r="57" spans="1:36" s="96" customFormat="1" ht="24.9" customHeight="1">
      <c r="A57" s="192"/>
      <c r="B57" s="195"/>
      <c r="C57" s="127">
        <v>500.25</v>
      </c>
      <c r="D57" s="128">
        <v>498.8</v>
      </c>
      <c r="E57" s="123">
        <f t="shared" si="0"/>
        <v>1.4499999999999886</v>
      </c>
      <c r="F57" s="123" t="s">
        <v>68</v>
      </c>
      <c r="G57" s="124"/>
      <c r="H57" s="109">
        <f t="shared" si="7"/>
        <v>0.36249999999999716</v>
      </c>
      <c r="I57" s="109">
        <f t="shared" si="7"/>
        <v>0.36249999999999716</v>
      </c>
      <c r="J57" s="109">
        <f t="shared" si="7"/>
        <v>0.36249999999999716</v>
      </c>
      <c r="K57" s="109">
        <f t="shared" si="7"/>
        <v>0.36249999999999716</v>
      </c>
      <c r="L57" s="124"/>
      <c r="M57" s="124"/>
      <c r="N57" s="124"/>
      <c r="O57" s="124"/>
      <c r="P57" s="124"/>
      <c r="Q57" s="124"/>
      <c r="R57" s="124"/>
      <c r="S57" s="124"/>
      <c r="T57" s="124"/>
      <c r="U57" s="125"/>
      <c r="V57" s="126"/>
      <c r="W57" s="124"/>
      <c r="X57" s="124"/>
      <c r="Y57" s="124"/>
      <c r="Z57" s="124"/>
      <c r="AA57" s="124"/>
      <c r="AB57" s="124"/>
      <c r="AC57" s="124"/>
      <c r="AD57" s="124"/>
      <c r="AE57" s="124"/>
      <c r="AF57" s="124"/>
      <c r="AG57" s="124"/>
      <c r="AH57" s="124"/>
      <c r="AI57" s="124"/>
      <c r="AJ57" s="125"/>
    </row>
    <row r="58" spans="1:36" s="96" customFormat="1" ht="24.9" customHeight="1">
      <c r="A58" s="192"/>
      <c r="B58" s="195"/>
      <c r="C58" s="127">
        <v>498.55</v>
      </c>
      <c r="D58" s="128">
        <v>498.15</v>
      </c>
      <c r="E58" s="123">
        <f t="shared" si="0"/>
        <v>0.40000000000003411</v>
      </c>
      <c r="F58" s="123" t="s">
        <v>67</v>
      </c>
      <c r="G58" s="124"/>
      <c r="H58" s="109">
        <f t="shared" si="7"/>
        <v>0.10000000000000853</v>
      </c>
      <c r="I58" s="109">
        <f t="shared" si="7"/>
        <v>0.10000000000000853</v>
      </c>
      <c r="J58" s="109">
        <f t="shared" si="7"/>
        <v>0.10000000000000853</v>
      </c>
      <c r="K58" s="109">
        <f t="shared" si="7"/>
        <v>0.10000000000000853</v>
      </c>
      <c r="L58" s="124"/>
      <c r="M58" s="124"/>
      <c r="N58" s="124"/>
      <c r="O58" s="124"/>
      <c r="P58" s="124"/>
      <c r="Q58" s="124"/>
      <c r="R58" s="124"/>
      <c r="S58" s="124"/>
      <c r="T58" s="124"/>
      <c r="U58" s="125"/>
      <c r="V58" s="126"/>
      <c r="W58" s="124"/>
      <c r="X58" s="124"/>
      <c r="Y58" s="124"/>
      <c r="Z58" s="124"/>
      <c r="AA58" s="124"/>
      <c r="AB58" s="124"/>
      <c r="AC58" s="124"/>
      <c r="AD58" s="124"/>
      <c r="AE58" s="124"/>
      <c r="AF58" s="124"/>
      <c r="AG58" s="124"/>
      <c r="AH58" s="124"/>
      <c r="AI58" s="124"/>
      <c r="AJ58" s="125"/>
    </row>
    <row r="59" spans="1:36" s="96" customFormat="1" ht="24.9" customHeight="1">
      <c r="A59" s="192"/>
      <c r="B59" s="195"/>
      <c r="C59" s="127">
        <v>497.5</v>
      </c>
      <c r="D59" s="128">
        <v>497</v>
      </c>
      <c r="E59" s="123">
        <f t="shared" si="0"/>
        <v>0.5</v>
      </c>
      <c r="F59" s="123" t="s">
        <v>68</v>
      </c>
      <c r="G59" s="124"/>
      <c r="H59" s="124"/>
      <c r="I59" s="124"/>
      <c r="J59" s="124"/>
      <c r="K59" s="124"/>
      <c r="L59" s="124"/>
      <c r="M59" s="124"/>
      <c r="N59" s="124"/>
      <c r="O59" s="124"/>
      <c r="P59" s="124"/>
      <c r="Q59" s="124"/>
      <c r="R59" s="124"/>
      <c r="S59" s="124"/>
      <c r="T59" s="124"/>
      <c r="U59" s="125"/>
      <c r="V59" s="110">
        <f>$E59*50%</f>
        <v>0.25</v>
      </c>
      <c r="W59" s="109">
        <f>$E59*50%</f>
        <v>0.25</v>
      </c>
      <c r="X59" s="124"/>
      <c r="Y59" s="124"/>
      <c r="Z59" s="124"/>
      <c r="AA59" s="124"/>
      <c r="AB59" s="124"/>
      <c r="AC59" s="124"/>
      <c r="AD59" s="124"/>
      <c r="AE59" s="124"/>
      <c r="AF59" s="124"/>
      <c r="AG59" s="124"/>
      <c r="AH59" s="124"/>
      <c r="AI59" s="124"/>
      <c r="AJ59" s="125"/>
    </row>
    <row r="60" spans="1:36" s="96" customFormat="1" ht="24.9" customHeight="1">
      <c r="A60" s="192"/>
      <c r="B60" s="195"/>
      <c r="C60" s="127">
        <v>496</v>
      </c>
      <c r="D60" s="128">
        <v>495.4</v>
      </c>
      <c r="E60" s="123">
        <f t="shared" si="0"/>
        <v>0.60000000000002274</v>
      </c>
      <c r="F60" s="123" t="s">
        <v>68</v>
      </c>
      <c r="G60" s="124"/>
      <c r="H60" s="124"/>
      <c r="I60" s="124"/>
      <c r="J60" s="124"/>
      <c r="K60" s="124"/>
      <c r="L60" s="124"/>
      <c r="M60" s="124"/>
      <c r="N60" s="124"/>
      <c r="O60" s="109">
        <f t="shared" ref="O60:P62" si="8">$E60*50%</f>
        <v>0.30000000000001137</v>
      </c>
      <c r="P60" s="109">
        <f t="shared" si="8"/>
        <v>0.30000000000001137</v>
      </c>
      <c r="Q60" s="124"/>
      <c r="R60" s="124"/>
      <c r="S60" s="124"/>
      <c r="T60" s="124"/>
      <c r="U60" s="125"/>
      <c r="V60" s="126"/>
      <c r="W60" s="124"/>
      <c r="X60" s="124"/>
      <c r="Y60" s="124"/>
      <c r="Z60" s="124"/>
      <c r="AA60" s="124"/>
      <c r="AB60" s="124"/>
      <c r="AC60" s="124"/>
      <c r="AD60" s="124"/>
      <c r="AE60" s="124"/>
      <c r="AF60" s="124"/>
      <c r="AG60" s="124"/>
      <c r="AH60" s="124"/>
      <c r="AI60" s="124"/>
      <c r="AJ60" s="125"/>
    </row>
    <row r="61" spans="1:36" s="96" customFormat="1" ht="24.9" customHeight="1">
      <c r="A61" s="192"/>
      <c r="B61" s="195"/>
      <c r="C61" s="127">
        <v>492.9</v>
      </c>
      <c r="D61" s="128">
        <v>492.2</v>
      </c>
      <c r="E61" s="123">
        <f t="shared" si="0"/>
        <v>0.69999999999998863</v>
      </c>
      <c r="F61" s="123" t="s">
        <v>68</v>
      </c>
      <c r="G61" s="124"/>
      <c r="H61" s="124"/>
      <c r="I61" s="124"/>
      <c r="J61" s="104"/>
      <c r="K61" s="104"/>
      <c r="L61" s="124"/>
      <c r="M61" s="124"/>
      <c r="N61" s="124"/>
      <c r="O61" s="109">
        <f t="shared" si="8"/>
        <v>0.34999999999999432</v>
      </c>
      <c r="P61" s="109">
        <f t="shared" si="8"/>
        <v>0.34999999999999432</v>
      </c>
      <c r="Q61" s="124"/>
      <c r="R61" s="124"/>
      <c r="S61" s="124"/>
      <c r="T61" s="124"/>
      <c r="U61" s="125"/>
      <c r="V61" s="126"/>
      <c r="W61" s="124"/>
      <c r="X61" s="124"/>
      <c r="Y61" s="124"/>
      <c r="Z61" s="124"/>
      <c r="AA61" s="124"/>
      <c r="AB61" s="124"/>
      <c r="AC61" s="124"/>
      <c r="AD61" s="124"/>
      <c r="AE61" s="124"/>
      <c r="AF61" s="124"/>
      <c r="AG61" s="124"/>
      <c r="AH61" s="124"/>
      <c r="AI61" s="124"/>
      <c r="AJ61" s="125"/>
    </row>
    <row r="62" spans="1:36" s="96" customFormat="1" ht="24.9" customHeight="1">
      <c r="A62" s="192"/>
      <c r="B62" s="195"/>
      <c r="C62" s="127">
        <v>489</v>
      </c>
      <c r="D62" s="128">
        <v>488.1</v>
      </c>
      <c r="E62" s="123">
        <f t="shared" si="0"/>
        <v>0.89999999999997726</v>
      </c>
      <c r="F62" s="123" t="s">
        <v>68</v>
      </c>
      <c r="G62" s="124"/>
      <c r="H62" s="124"/>
      <c r="I62" s="124"/>
      <c r="J62" s="104"/>
      <c r="K62" s="104"/>
      <c r="L62" s="124"/>
      <c r="M62" s="124"/>
      <c r="N62" s="124"/>
      <c r="O62" s="109">
        <f t="shared" si="8"/>
        <v>0.44999999999998863</v>
      </c>
      <c r="P62" s="109">
        <f t="shared" si="8"/>
        <v>0.44999999999998863</v>
      </c>
      <c r="Q62" s="124"/>
      <c r="R62" s="124"/>
      <c r="S62" s="124"/>
      <c r="T62" s="124"/>
      <c r="U62" s="125"/>
      <c r="V62" s="126"/>
      <c r="W62" s="124"/>
      <c r="X62" s="124"/>
      <c r="Y62" s="124"/>
      <c r="Z62" s="124"/>
      <c r="AA62" s="124"/>
      <c r="AB62" s="124"/>
      <c r="AC62" s="124"/>
      <c r="AD62" s="124"/>
      <c r="AE62" s="124"/>
      <c r="AF62" s="124"/>
      <c r="AG62" s="124"/>
      <c r="AH62" s="124"/>
      <c r="AI62" s="124"/>
      <c r="AJ62" s="125"/>
    </row>
    <row r="63" spans="1:36" s="96" customFormat="1" ht="24.9" customHeight="1">
      <c r="A63" s="192"/>
      <c r="B63" s="195"/>
      <c r="C63" s="127">
        <v>486.85</v>
      </c>
      <c r="D63" s="128">
        <v>485.05</v>
      </c>
      <c r="E63" s="123">
        <f t="shared" si="0"/>
        <v>1.8000000000000114</v>
      </c>
      <c r="F63" s="123" t="s">
        <v>67</v>
      </c>
      <c r="G63" s="124"/>
      <c r="H63" s="109">
        <f t="shared" ref="H63:K75" si="9">$E63*25%</f>
        <v>0.45000000000000284</v>
      </c>
      <c r="I63" s="109">
        <f t="shared" si="9"/>
        <v>0.45000000000000284</v>
      </c>
      <c r="J63" s="109">
        <f t="shared" si="9"/>
        <v>0.45000000000000284</v>
      </c>
      <c r="K63" s="109">
        <f t="shared" si="9"/>
        <v>0.45000000000000284</v>
      </c>
      <c r="L63" s="124"/>
      <c r="M63" s="124"/>
      <c r="N63" s="124"/>
      <c r="O63" s="124"/>
      <c r="P63" s="124"/>
      <c r="Q63" s="124"/>
      <c r="R63" s="124"/>
      <c r="S63" s="124"/>
      <c r="T63" s="124"/>
      <c r="U63" s="125"/>
      <c r="V63" s="126"/>
      <c r="W63" s="124"/>
      <c r="X63" s="124"/>
      <c r="Y63" s="124"/>
      <c r="Z63" s="124"/>
      <c r="AA63" s="124"/>
      <c r="AB63" s="124"/>
      <c r="AC63" s="124"/>
      <c r="AD63" s="124"/>
      <c r="AE63" s="124"/>
      <c r="AF63" s="124"/>
      <c r="AG63" s="124"/>
      <c r="AH63" s="124"/>
      <c r="AI63" s="124"/>
      <c r="AJ63" s="125"/>
    </row>
    <row r="64" spans="1:36" s="96" customFormat="1" ht="24.9" customHeight="1">
      <c r="A64" s="192"/>
      <c r="B64" s="195"/>
      <c r="C64" s="127">
        <v>484.15</v>
      </c>
      <c r="D64" s="128">
        <v>483.65</v>
      </c>
      <c r="E64" s="123">
        <f t="shared" si="0"/>
        <v>0.5</v>
      </c>
      <c r="F64" s="123" t="s">
        <v>68</v>
      </c>
      <c r="G64" s="124"/>
      <c r="H64" s="109">
        <f t="shared" si="9"/>
        <v>0.125</v>
      </c>
      <c r="I64" s="109">
        <f t="shared" si="9"/>
        <v>0.125</v>
      </c>
      <c r="J64" s="109">
        <f t="shared" si="9"/>
        <v>0.125</v>
      </c>
      <c r="K64" s="109">
        <f t="shared" si="9"/>
        <v>0.125</v>
      </c>
      <c r="L64" s="124"/>
      <c r="M64" s="124"/>
      <c r="N64" s="124"/>
      <c r="O64" s="124"/>
      <c r="P64" s="124"/>
      <c r="Q64" s="124"/>
      <c r="R64" s="124"/>
      <c r="S64" s="124"/>
      <c r="T64" s="124"/>
      <c r="U64" s="125"/>
      <c r="V64" s="126"/>
      <c r="W64" s="124"/>
      <c r="X64" s="124"/>
      <c r="Y64" s="124"/>
      <c r="Z64" s="124"/>
      <c r="AA64" s="124"/>
      <c r="AB64" s="124"/>
      <c r="AC64" s="124"/>
      <c r="AD64" s="124"/>
      <c r="AE64" s="124"/>
      <c r="AF64" s="124"/>
      <c r="AG64" s="124"/>
      <c r="AH64" s="124"/>
      <c r="AI64" s="124"/>
      <c r="AJ64" s="125"/>
    </row>
    <row r="65" spans="1:36" s="96" customFormat="1" ht="24.9" customHeight="1">
      <c r="A65" s="192"/>
      <c r="B65" s="195"/>
      <c r="C65" s="127">
        <v>483.75</v>
      </c>
      <c r="D65" s="128">
        <v>483.25</v>
      </c>
      <c r="E65" s="123">
        <f t="shared" si="0"/>
        <v>0.5</v>
      </c>
      <c r="F65" s="123" t="s">
        <v>67</v>
      </c>
      <c r="G65" s="124"/>
      <c r="H65" s="109">
        <f t="shared" si="9"/>
        <v>0.125</v>
      </c>
      <c r="I65" s="109">
        <f t="shared" si="9"/>
        <v>0.125</v>
      </c>
      <c r="J65" s="109">
        <f t="shared" si="9"/>
        <v>0.125</v>
      </c>
      <c r="K65" s="109">
        <f t="shared" si="9"/>
        <v>0.125</v>
      </c>
      <c r="L65" s="124"/>
      <c r="M65" s="124"/>
      <c r="N65" s="124"/>
      <c r="O65" s="124"/>
      <c r="P65" s="124"/>
      <c r="Q65" s="124"/>
      <c r="R65" s="124"/>
      <c r="S65" s="124"/>
      <c r="T65" s="124"/>
      <c r="U65" s="125"/>
      <c r="V65" s="126"/>
      <c r="W65" s="124"/>
      <c r="X65" s="124"/>
      <c r="Y65" s="124"/>
      <c r="Z65" s="124"/>
      <c r="AA65" s="124"/>
      <c r="AB65" s="124"/>
      <c r="AC65" s="124"/>
      <c r="AD65" s="124"/>
      <c r="AE65" s="124"/>
      <c r="AF65" s="124"/>
      <c r="AG65" s="124"/>
      <c r="AH65" s="124"/>
      <c r="AI65" s="124"/>
      <c r="AJ65" s="125"/>
    </row>
    <row r="66" spans="1:36" s="96" customFormat="1" ht="24.9" customHeight="1">
      <c r="A66" s="192"/>
      <c r="B66" s="195"/>
      <c r="C66" s="127">
        <v>483.25</v>
      </c>
      <c r="D66" s="128">
        <v>482.9</v>
      </c>
      <c r="E66" s="123">
        <f t="shared" si="0"/>
        <v>0.35000000000002274</v>
      </c>
      <c r="F66" s="123" t="s">
        <v>68</v>
      </c>
      <c r="G66" s="124"/>
      <c r="H66" s="124"/>
      <c r="I66" s="124"/>
      <c r="J66" s="124"/>
      <c r="K66" s="124"/>
      <c r="L66" s="124"/>
      <c r="M66" s="124"/>
      <c r="N66" s="124"/>
      <c r="O66" s="109">
        <f>$E66*50%</f>
        <v>0.17500000000001137</v>
      </c>
      <c r="P66" s="109">
        <f>$E66*50%</f>
        <v>0.17500000000001137</v>
      </c>
      <c r="Q66" s="124"/>
      <c r="R66" s="124"/>
      <c r="S66" s="124"/>
      <c r="T66" s="124"/>
      <c r="U66" s="125"/>
      <c r="V66" s="126"/>
      <c r="W66" s="124"/>
      <c r="X66" s="124"/>
      <c r="Y66" s="124"/>
      <c r="Z66" s="124"/>
      <c r="AA66" s="124"/>
      <c r="AB66" s="124"/>
      <c r="AC66" s="124"/>
      <c r="AD66" s="124"/>
      <c r="AE66" s="124"/>
      <c r="AF66" s="124"/>
      <c r="AG66" s="124"/>
      <c r="AH66" s="124"/>
      <c r="AI66" s="124"/>
      <c r="AJ66" s="125"/>
    </row>
    <row r="67" spans="1:36" s="96" customFormat="1" ht="24.9" customHeight="1">
      <c r="A67" s="192"/>
      <c r="B67" s="195"/>
      <c r="C67" s="127">
        <v>482.6</v>
      </c>
      <c r="D67" s="128">
        <v>482.1</v>
      </c>
      <c r="E67" s="123">
        <f t="shared" si="0"/>
        <v>0.5</v>
      </c>
      <c r="F67" s="123" t="s">
        <v>68</v>
      </c>
      <c r="G67" s="124"/>
      <c r="H67" s="109">
        <f t="shared" si="9"/>
        <v>0.125</v>
      </c>
      <c r="I67" s="109">
        <f t="shared" si="9"/>
        <v>0.125</v>
      </c>
      <c r="J67" s="109">
        <f t="shared" si="9"/>
        <v>0.125</v>
      </c>
      <c r="K67" s="109">
        <f t="shared" si="9"/>
        <v>0.125</v>
      </c>
      <c r="L67" s="124"/>
      <c r="M67" s="124"/>
      <c r="N67" s="124"/>
      <c r="O67" s="124"/>
      <c r="P67" s="124"/>
      <c r="Q67" s="124"/>
      <c r="R67" s="124"/>
      <c r="S67" s="124"/>
      <c r="T67" s="124"/>
      <c r="U67" s="125"/>
      <c r="V67" s="126"/>
      <c r="W67" s="124"/>
      <c r="X67" s="124"/>
      <c r="Y67" s="124"/>
      <c r="Z67" s="124"/>
      <c r="AA67" s="124"/>
      <c r="AB67" s="124"/>
      <c r="AC67" s="124"/>
      <c r="AD67" s="124"/>
      <c r="AE67" s="124"/>
      <c r="AF67" s="124"/>
      <c r="AG67" s="124"/>
      <c r="AH67" s="124"/>
      <c r="AI67" s="124"/>
      <c r="AJ67" s="125"/>
    </row>
    <row r="68" spans="1:36" s="96" customFormat="1" ht="24.9" customHeight="1">
      <c r="A68" s="192"/>
      <c r="B68" s="195"/>
      <c r="C68" s="127">
        <v>481.6</v>
      </c>
      <c r="D68" s="128">
        <v>481.1</v>
      </c>
      <c r="E68" s="123">
        <f t="shared" si="0"/>
        <v>0.5</v>
      </c>
      <c r="F68" s="123" t="s">
        <v>68</v>
      </c>
      <c r="G68" s="124"/>
      <c r="H68" s="109">
        <f t="shared" si="9"/>
        <v>0.125</v>
      </c>
      <c r="I68" s="109">
        <f t="shared" si="9"/>
        <v>0.125</v>
      </c>
      <c r="J68" s="109">
        <f t="shared" si="9"/>
        <v>0.125</v>
      </c>
      <c r="K68" s="109">
        <f t="shared" si="9"/>
        <v>0.125</v>
      </c>
      <c r="L68" s="124"/>
      <c r="M68" s="124"/>
      <c r="N68" s="124"/>
      <c r="O68" s="124"/>
      <c r="P68" s="124"/>
      <c r="Q68" s="124"/>
      <c r="R68" s="124"/>
      <c r="S68" s="124"/>
      <c r="T68" s="124"/>
      <c r="U68" s="125"/>
      <c r="V68" s="126"/>
      <c r="W68" s="124"/>
      <c r="X68" s="124"/>
      <c r="Y68" s="124"/>
      <c r="Z68" s="124"/>
      <c r="AA68" s="124"/>
      <c r="AB68" s="124"/>
      <c r="AC68" s="124"/>
      <c r="AD68" s="124"/>
      <c r="AE68" s="124"/>
      <c r="AF68" s="124"/>
      <c r="AG68" s="124"/>
      <c r="AH68" s="124"/>
      <c r="AI68" s="124"/>
      <c r="AJ68" s="125"/>
    </row>
    <row r="69" spans="1:36" s="96" customFormat="1" ht="24.9" customHeight="1">
      <c r="A69" s="192"/>
      <c r="B69" s="195"/>
      <c r="C69" s="127">
        <v>480.1</v>
      </c>
      <c r="D69" s="128">
        <v>478.6</v>
      </c>
      <c r="E69" s="123">
        <f t="shared" si="0"/>
        <v>1.5</v>
      </c>
      <c r="F69" s="123" t="s">
        <v>67</v>
      </c>
      <c r="G69" s="124"/>
      <c r="H69" s="124"/>
      <c r="I69" s="124"/>
      <c r="J69" s="104"/>
      <c r="K69" s="104"/>
      <c r="L69" s="124"/>
      <c r="M69" s="124"/>
      <c r="N69" s="124"/>
      <c r="O69" s="109">
        <f>$E69*50%</f>
        <v>0.75</v>
      </c>
      <c r="P69" s="109">
        <f>$E69*50%</f>
        <v>0.75</v>
      </c>
      <c r="Q69" s="124"/>
      <c r="R69" s="124"/>
      <c r="S69" s="124"/>
      <c r="T69" s="124"/>
      <c r="U69" s="125"/>
      <c r="V69" s="126"/>
      <c r="W69" s="124"/>
      <c r="X69" s="124"/>
      <c r="Y69" s="124"/>
      <c r="Z69" s="124"/>
      <c r="AA69" s="124"/>
      <c r="AB69" s="124"/>
      <c r="AC69" s="124"/>
      <c r="AD69" s="124"/>
      <c r="AE69" s="124"/>
      <c r="AF69" s="124"/>
      <c r="AG69" s="124"/>
      <c r="AH69" s="124"/>
      <c r="AI69" s="124"/>
      <c r="AJ69" s="125"/>
    </row>
    <row r="70" spans="1:36" s="96" customFormat="1" ht="24.9" customHeight="1">
      <c r="A70" s="192"/>
      <c r="B70" s="195"/>
      <c r="C70" s="127">
        <v>478.8</v>
      </c>
      <c r="D70" s="128">
        <v>477.85</v>
      </c>
      <c r="E70" s="123">
        <f t="shared" si="0"/>
        <v>0.94999999999998863</v>
      </c>
      <c r="F70" s="123" t="s">
        <v>68</v>
      </c>
      <c r="G70" s="124"/>
      <c r="H70" s="124"/>
      <c r="I70" s="124"/>
      <c r="J70" s="124"/>
      <c r="K70" s="124"/>
      <c r="L70" s="124"/>
      <c r="M70" s="124"/>
      <c r="N70" s="124"/>
      <c r="O70" s="109">
        <f>$E70*50%</f>
        <v>0.47499999999999432</v>
      </c>
      <c r="P70" s="109">
        <f>$E70*50%</f>
        <v>0.47499999999999432</v>
      </c>
      <c r="Q70" s="124"/>
      <c r="R70" s="124"/>
      <c r="S70" s="124"/>
      <c r="T70" s="124"/>
      <c r="U70" s="125"/>
      <c r="V70" s="126"/>
      <c r="W70" s="124"/>
      <c r="X70" s="124"/>
      <c r="Y70" s="124"/>
      <c r="Z70" s="124"/>
      <c r="AA70" s="124"/>
      <c r="AB70" s="124"/>
      <c r="AC70" s="124"/>
      <c r="AD70" s="124"/>
      <c r="AE70" s="124"/>
      <c r="AF70" s="124"/>
      <c r="AG70" s="124"/>
      <c r="AH70" s="124"/>
      <c r="AI70" s="124"/>
      <c r="AJ70" s="125"/>
    </row>
    <row r="71" spans="1:36" s="96" customFormat="1" ht="24.9" customHeight="1">
      <c r="A71" s="192"/>
      <c r="B71" s="195"/>
      <c r="C71" s="127">
        <v>477.5</v>
      </c>
      <c r="D71" s="128">
        <v>477.1</v>
      </c>
      <c r="E71" s="123">
        <f t="shared" si="0"/>
        <v>0.39999999999997726</v>
      </c>
      <c r="F71" s="123" t="s">
        <v>68</v>
      </c>
      <c r="G71" s="124"/>
      <c r="H71" s="124"/>
      <c r="I71" s="124"/>
      <c r="J71" s="104"/>
      <c r="K71" s="104"/>
      <c r="L71" s="124"/>
      <c r="M71" s="124"/>
      <c r="N71" s="124"/>
      <c r="O71" s="124"/>
      <c r="P71" s="124"/>
      <c r="Q71" s="124"/>
      <c r="R71" s="124"/>
      <c r="S71" s="124"/>
      <c r="T71" s="124"/>
      <c r="U71" s="125"/>
      <c r="V71" s="110">
        <f>$E71*50%</f>
        <v>0.19999999999998863</v>
      </c>
      <c r="W71" s="109">
        <f>$E71*50%</f>
        <v>0.19999999999998863</v>
      </c>
      <c r="X71" s="124"/>
      <c r="Y71" s="124"/>
      <c r="Z71" s="124"/>
      <c r="AA71" s="124"/>
      <c r="AB71" s="124"/>
      <c r="AC71" s="124"/>
      <c r="AD71" s="124"/>
      <c r="AE71" s="124"/>
      <c r="AF71" s="124"/>
      <c r="AG71" s="124"/>
      <c r="AH71" s="124"/>
      <c r="AI71" s="124"/>
      <c r="AJ71" s="125"/>
    </row>
    <row r="72" spans="1:36" s="96" customFormat="1" ht="24.9" customHeight="1">
      <c r="A72" s="192"/>
      <c r="B72" s="195"/>
      <c r="C72" s="127">
        <v>475.6</v>
      </c>
      <c r="D72" s="128">
        <v>474</v>
      </c>
      <c r="E72" s="123">
        <f t="shared" si="0"/>
        <v>1.6000000000000227</v>
      </c>
      <c r="F72" s="123" t="s">
        <v>68</v>
      </c>
      <c r="G72" s="124"/>
      <c r="H72" s="109">
        <f t="shared" si="9"/>
        <v>0.40000000000000568</v>
      </c>
      <c r="I72" s="109">
        <f t="shared" si="9"/>
        <v>0.40000000000000568</v>
      </c>
      <c r="J72" s="109">
        <f t="shared" si="9"/>
        <v>0.40000000000000568</v>
      </c>
      <c r="K72" s="109">
        <f t="shared" si="9"/>
        <v>0.40000000000000568</v>
      </c>
      <c r="L72" s="124"/>
      <c r="M72" s="124"/>
      <c r="N72" s="124"/>
      <c r="O72" s="124"/>
      <c r="P72" s="124"/>
      <c r="Q72" s="124"/>
      <c r="R72" s="124"/>
      <c r="S72" s="124"/>
      <c r="T72" s="124"/>
      <c r="U72" s="125"/>
      <c r="V72" s="126"/>
      <c r="W72" s="124"/>
      <c r="X72" s="124"/>
      <c r="Y72" s="124"/>
      <c r="Z72" s="124"/>
      <c r="AA72" s="124"/>
      <c r="AB72" s="124"/>
      <c r="AC72" s="124"/>
      <c r="AD72" s="124"/>
      <c r="AE72" s="124"/>
      <c r="AF72" s="124"/>
      <c r="AG72" s="124"/>
      <c r="AH72" s="124"/>
      <c r="AI72" s="124"/>
      <c r="AJ72" s="125"/>
    </row>
    <row r="73" spans="1:36" s="96" customFormat="1" ht="24.9" customHeight="1">
      <c r="A73" s="192"/>
      <c r="B73" s="195"/>
      <c r="C73" s="127">
        <v>473.65</v>
      </c>
      <c r="D73" s="128">
        <v>473.05</v>
      </c>
      <c r="E73" s="123">
        <f>C73-D73</f>
        <v>0.59999999999996589</v>
      </c>
      <c r="F73" s="123" t="s">
        <v>67</v>
      </c>
      <c r="G73" s="124"/>
      <c r="H73" s="109">
        <f t="shared" si="9"/>
        <v>0.14999999999999147</v>
      </c>
      <c r="I73" s="109">
        <f t="shared" si="9"/>
        <v>0.14999999999999147</v>
      </c>
      <c r="J73" s="109">
        <f t="shared" si="9"/>
        <v>0.14999999999999147</v>
      </c>
      <c r="K73" s="109">
        <f t="shared" si="9"/>
        <v>0.14999999999999147</v>
      </c>
      <c r="L73" s="124"/>
      <c r="M73" s="124"/>
      <c r="N73" s="124"/>
      <c r="O73" s="124"/>
      <c r="P73" s="124"/>
      <c r="Q73" s="124"/>
      <c r="R73" s="124"/>
      <c r="S73" s="124"/>
      <c r="T73" s="124"/>
      <c r="U73" s="125"/>
      <c r="V73" s="126"/>
      <c r="W73" s="124"/>
      <c r="X73" s="124"/>
      <c r="Y73" s="124"/>
      <c r="Z73" s="124"/>
      <c r="AA73" s="124"/>
      <c r="AB73" s="124"/>
      <c r="AC73" s="124"/>
      <c r="AD73" s="124"/>
      <c r="AE73" s="124"/>
      <c r="AF73" s="124"/>
      <c r="AG73" s="124"/>
      <c r="AH73" s="124"/>
      <c r="AI73" s="124"/>
      <c r="AJ73" s="125"/>
    </row>
    <row r="74" spans="1:36" s="96" customFormat="1" ht="24.9" customHeight="1">
      <c r="A74" s="192"/>
      <c r="B74" s="195"/>
      <c r="C74" s="127">
        <v>472.6</v>
      </c>
      <c r="D74" s="128">
        <v>472.2</v>
      </c>
      <c r="E74" s="123">
        <f>C74-D74</f>
        <v>0.40000000000003411</v>
      </c>
      <c r="F74" s="123" t="s">
        <v>67</v>
      </c>
      <c r="G74" s="124"/>
      <c r="H74" s="124"/>
      <c r="I74" s="124"/>
      <c r="J74" s="104"/>
      <c r="K74" s="104"/>
      <c r="L74" s="124"/>
      <c r="M74" s="124"/>
      <c r="N74" s="124"/>
      <c r="O74" s="124"/>
      <c r="P74" s="124"/>
      <c r="Q74" s="124"/>
      <c r="R74" s="124"/>
      <c r="S74" s="124"/>
      <c r="T74" s="124"/>
      <c r="U74" s="125"/>
      <c r="V74" s="110">
        <f>$E74*50%</f>
        <v>0.20000000000001705</v>
      </c>
      <c r="W74" s="109">
        <f>$E74*50%</f>
        <v>0.20000000000001705</v>
      </c>
      <c r="X74" s="124"/>
      <c r="Y74" s="124"/>
      <c r="Z74" s="124"/>
      <c r="AA74" s="124"/>
      <c r="AB74" s="124"/>
      <c r="AC74" s="124"/>
      <c r="AD74" s="124"/>
      <c r="AE74" s="124"/>
      <c r="AF74" s="124"/>
      <c r="AG74" s="124"/>
      <c r="AH74" s="124"/>
      <c r="AI74" s="124"/>
      <c r="AJ74" s="125"/>
    </row>
    <row r="75" spans="1:36" s="96" customFormat="1" ht="24.9" customHeight="1">
      <c r="A75" s="192"/>
      <c r="B75" s="195"/>
      <c r="C75" s="127">
        <v>471.85</v>
      </c>
      <c r="D75" s="128">
        <v>470.7</v>
      </c>
      <c r="E75" s="123">
        <f>C75-D75</f>
        <v>1.1500000000000341</v>
      </c>
      <c r="F75" s="123" t="s">
        <v>67</v>
      </c>
      <c r="G75" s="124"/>
      <c r="H75" s="109">
        <f t="shared" si="9"/>
        <v>0.28750000000000853</v>
      </c>
      <c r="I75" s="109">
        <f t="shared" si="9"/>
        <v>0.28750000000000853</v>
      </c>
      <c r="J75" s="109">
        <f t="shared" si="9"/>
        <v>0.28750000000000853</v>
      </c>
      <c r="K75" s="109">
        <f t="shared" si="9"/>
        <v>0.28750000000000853</v>
      </c>
      <c r="L75" s="124"/>
      <c r="M75" s="124"/>
      <c r="N75" s="124"/>
      <c r="O75" s="124"/>
      <c r="P75" s="124"/>
      <c r="Q75" s="124"/>
      <c r="R75" s="124"/>
      <c r="S75" s="124"/>
      <c r="T75" s="124"/>
      <c r="U75" s="125"/>
      <c r="V75" s="126"/>
      <c r="W75" s="124"/>
      <c r="X75" s="124"/>
      <c r="Y75" s="124"/>
      <c r="Z75" s="124"/>
      <c r="AA75" s="124"/>
      <c r="AB75" s="124"/>
      <c r="AC75" s="124"/>
      <c r="AD75" s="124"/>
      <c r="AE75" s="124"/>
      <c r="AF75" s="124"/>
      <c r="AG75" s="124"/>
      <c r="AH75" s="124"/>
      <c r="AI75" s="124"/>
      <c r="AJ75" s="125"/>
    </row>
    <row r="76" spans="1:36" s="96" customFormat="1" ht="24.9" customHeight="1">
      <c r="A76" s="192"/>
      <c r="B76" s="195"/>
      <c r="C76" s="127">
        <v>470.45</v>
      </c>
      <c r="D76" s="128">
        <v>470.1</v>
      </c>
      <c r="E76" s="123">
        <f>C76-D76</f>
        <v>0.34999999999996589</v>
      </c>
      <c r="F76" s="123" t="s">
        <v>68</v>
      </c>
      <c r="G76" s="124"/>
      <c r="H76" s="124"/>
      <c r="I76" s="124"/>
      <c r="J76" s="104"/>
      <c r="K76" s="104"/>
      <c r="L76" s="124"/>
      <c r="M76" s="124"/>
      <c r="N76" s="124"/>
      <c r="O76" s="124"/>
      <c r="P76" s="124"/>
      <c r="Q76" s="124"/>
      <c r="R76" s="124"/>
      <c r="S76" s="124"/>
      <c r="T76" s="124"/>
      <c r="U76" s="125"/>
      <c r="V76" s="110">
        <f>$E76*50%</f>
        <v>0.17499999999998295</v>
      </c>
      <c r="W76" s="109">
        <f>$E76*50%</f>
        <v>0.17499999999998295</v>
      </c>
      <c r="X76" s="124"/>
      <c r="Y76" s="124"/>
      <c r="Z76" s="124"/>
      <c r="AA76" s="124"/>
      <c r="AB76" s="124"/>
      <c r="AC76" s="124"/>
      <c r="AD76" s="124"/>
      <c r="AE76" s="124"/>
      <c r="AF76" s="124"/>
      <c r="AG76" s="124"/>
      <c r="AH76" s="124"/>
      <c r="AI76" s="124"/>
      <c r="AJ76" s="125"/>
    </row>
    <row r="77" spans="1:36" s="96" customFormat="1" ht="24.9" customHeight="1">
      <c r="A77" s="192"/>
      <c r="B77" s="195"/>
      <c r="C77" s="127">
        <v>469.15</v>
      </c>
      <c r="D77" s="128">
        <v>467.95</v>
      </c>
      <c r="E77" s="129">
        <f>C77-D77-0.65</f>
        <v>0.54999999999998861</v>
      </c>
      <c r="F77" s="123" t="s">
        <v>68</v>
      </c>
      <c r="G77" s="124"/>
      <c r="H77" s="124"/>
      <c r="I77" s="124"/>
      <c r="J77" s="104"/>
      <c r="K77" s="104"/>
      <c r="L77" s="124"/>
      <c r="M77" s="124"/>
      <c r="N77" s="124"/>
      <c r="O77" s="109">
        <f>$E77*50%</f>
        <v>0.2749999999999943</v>
      </c>
      <c r="P77" s="109">
        <f>$E77*50%</f>
        <v>0.2749999999999943</v>
      </c>
      <c r="Q77" s="124"/>
      <c r="R77" s="124"/>
      <c r="S77" s="124"/>
      <c r="T77" s="124"/>
      <c r="U77" s="125"/>
      <c r="V77" s="126"/>
      <c r="W77" s="124"/>
      <c r="X77" s="124"/>
      <c r="Y77" s="124"/>
      <c r="Z77" s="124"/>
      <c r="AA77" s="124"/>
      <c r="AB77" s="124"/>
      <c r="AC77" s="124"/>
      <c r="AD77" s="124"/>
      <c r="AE77" s="124"/>
      <c r="AF77" s="124"/>
      <c r="AG77" s="124"/>
      <c r="AH77" s="124"/>
      <c r="AI77" s="124"/>
      <c r="AJ77" s="125"/>
    </row>
    <row r="78" spans="1:36" s="96" customFormat="1" ht="24.9" customHeight="1">
      <c r="A78" s="192"/>
      <c r="B78" s="195"/>
      <c r="C78" s="127">
        <v>467.8</v>
      </c>
      <c r="D78" s="128">
        <v>467.5</v>
      </c>
      <c r="E78" s="123">
        <f t="shared" ref="E78:E104" si="10">C78-D78</f>
        <v>0.30000000000001137</v>
      </c>
      <c r="F78" s="123" t="s">
        <v>67</v>
      </c>
      <c r="G78" s="124"/>
      <c r="H78" s="109">
        <f t="shared" ref="H78:K87" si="11">$E78*25%</f>
        <v>7.5000000000002842E-2</v>
      </c>
      <c r="I78" s="109">
        <f t="shared" si="11"/>
        <v>7.5000000000002842E-2</v>
      </c>
      <c r="J78" s="109">
        <f t="shared" si="11"/>
        <v>7.5000000000002842E-2</v>
      </c>
      <c r="K78" s="109">
        <f t="shared" si="11"/>
        <v>7.5000000000002842E-2</v>
      </c>
      <c r="L78" s="124"/>
      <c r="M78" s="124"/>
      <c r="N78" s="124"/>
      <c r="O78" s="124"/>
      <c r="P78" s="124"/>
      <c r="Q78" s="124"/>
      <c r="R78" s="124"/>
      <c r="S78" s="124"/>
      <c r="T78" s="124"/>
      <c r="U78" s="125"/>
      <c r="V78" s="126"/>
      <c r="W78" s="124"/>
      <c r="X78" s="124"/>
      <c r="Y78" s="124"/>
      <c r="Z78" s="124"/>
      <c r="AA78" s="124"/>
      <c r="AB78" s="124"/>
      <c r="AC78" s="124"/>
      <c r="AD78" s="124"/>
      <c r="AE78" s="124"/>
      <c r="AF78" s="124"/>
      <c r="AG78" s="124"/>
      <c r="AH78" s="124"/>
      <c r="AI78" s="124"/>
      <c r="AJ78" s="125"/>
    </row>
    <row r="79" spans="1:36" s="96" customFormat="1" ht="24.9" customHeight="1">
      <c r="A79" s="192"/>
      <c r="B79" s="195"/>
      <c r="C79" s="127">
        <v>467.65</v>
      </c>
      <c r="D79" s="128">
        <v>467.4</v>
      </c>
      <c r="E79" s="123">
        <f t="shared" si="10"/>
        <v>0.25</v>
      </c>
      <c r="F79" s="123" t="s">
        <v>68</v>
      </c>
      <c r="G79" s="124"/>
      <c r="H79" s="109">
        <f t="shared" si="11"/>
        <v>6.25E-2</v>
      </c>
      <c r="I79" s="109">
        <f t="shared" si="11"/>
        <v>6.25E-2</v>
      </c>
      <c r="J79" s="109">
        <f t="shared" si="11"/>
        <v>6.25E-2</v>
      </c>
      <c r="K79" s="109">
        <f t="shared" si="11"/>
        <v>6.25E-2</v>
      </c>
      <c r="L79" s="124"/>
      <c r="M79" s="124"/>
      <c r="N79" s="124"/>
      <c r="O79" s="124"/>
      <c r="P79" s="124"/>
      <c r="Q79" s="124"/>
      <c r="R79" s="124"/>
      <c r="S79" s="124"/>
      <c r="T79" s="124"/>
      <c r="U79" s="125"/>
      <c r="V79" s="126"/>
      <c r="W79" s="124"/>
      <c r="X79" s="124"/>
      <c r="Y79" s="124"/>
      <c r="Z79" s="124"/>
      <c r="AA79" s="124"/>
      <c r="AB79" s="124"/>
      <c r="AC79" s="124"/>
      <c r="AD79" s="124"/>
      <c r="AE79" s="124"/>
      <c r="AF79" s="124"/>
      <c r="AG79" s="124"/>
      <c r="AH79" s="124"/>
      <c r="AI79" s="124"/>
      <c r="AJ79" s="125"/>
    </row>
    <row r="80" spans="1:36" s="96" customFormat="1" ht="24.9" customHeight="1">
      <c r="A80" s="192"/>
      <c r="B80" s="195"/>
      <c r="C80" s="127">
        <v>464.2</v>
      </c>
      <c r="D80" s="128">
        <v>463.5</v>
      </c>
      <c r="E80" s="123">
        <f t="shared" si="10"/>
        <v>0.69999999999998863</v>
      </c>
      <c r="F80" s="123" t="s">
        <v>67</v>
      </c>
      <c r="G80" s="124"/>
      <c r="H80" s="109">
        <f t="shared" si="11"/>
        <v>0.17499999999999716</v>
      </c>
      <c r="I80" s="109">
        <f t="shared" si="11"/>
        <v>0.17499999999999716</v>
      </c>
      <c r="J80" s="109">
        <f t="shared" si="11"/>
        <v>0.17499999999999716</v>
      </c>
      <c r="K80" s="109">
        <f t="shared" si="11"/>
        <v>0.17499999999999716</v>
      </c>
      <c r="L80" s="124"/>
      <c r="M80" s="124"/>
      <c r="N80" s="124"/>
      <c r="O80" s="124"/>
      <c r="P80" s="124"/>
      <c r="Q80" s="124"/>
      <c r="R80" s="124"/>
      <c r="S80" s="124"/>
      <c r="T80" s="124"/>
      <c r="U80" s="125"/>
      <c r="V80" s="126"/>
      <c r="W80" s="124"/>
      <c r="X80" s="124"/>
      <c r="Y80" s="124"/>
      <c r="Z80" s="124"/>
      <c r="AA80" s="124"/>
      <c r="AB80" s="124"/>
      <c r="AC80" s="124"/>
      <c r="AD80" s="124"/>
      <c r="AE80" s="124"/>
      <c r="AF80" s="124"/>
      <c r="AG80" s="124"/>
      <c r="AH80" s="124"/>
      <c r="AI80" s="124"/>
      <c r="AJ80" s="125"/>
    </row>
    <row r="81" spans="1:36" s="96" customFormat="1" ht="24.9" customHeight="1">
      <c r="A81" s="192"/>
      <c r="B81" s="195"/>
      <c r="C81" s="127">
        <v>463.75</v>
      </c>
      <c r="D81" s="128">
        <v>462.45</v>
      </c>
      <c r="E81" s="123">
        <f t="shared" si="10"/>
        <v>1.3000000000000114</v>
      </c>
      <c r="F81" s="123" t="s">
        <v>68</v>
      </c>
      <c r="G81" s="124"/>
      <c r="H81" s="124"/>
      <c r="I81" s="124"/>
      <c r="J81" s="104"/>
      <c r="K81" s="104"/>
      <c r="L81" s="124"/>
      <c r="M81" s="124"/>
      <c r="N81" s="124"/>
      <c r="O81" s="109">
        <f>$E81*50%</f>
        <v>0.65000000000000568</v>
      </c>
      <c r="P81" s="109">
        <f>$E81*50%</f>
        <v>0.65000000000000568</v>
      </c>
      <c r="Q81" s="124"/>
      <c r="R81" s="124"/>
      <c r="S81" s="124"/>
      <c r="T81" s="124"/>
      <c r="U81" s="125"/>
      <c r="V81" s="126"/>
      <c r="W81" s="124"/>
      <c r="X81" s="124"/>
      <c r="Y81" s="124"/>
      <c r="Z81" s="124"/>
      <c r="AA81" s="124"/>
      <c r="AB81" s="124"/>
      <c r="AC81" s="124"/>
      <c r="AD81" s="124"/>
      <c r="AE81" s="124"/>
      <c r="AF81" s="124"/>
      <c r="AG81" s="124"/>
      <c r="AH81" s="124"/>
      <c r="AI81" s="124"/>
      <c r="AJ81" s="125"/>
    </row>
    <row r="82" spans="1:36" s="96" customFormat="1" ht="24.9" customHeight="1">
      <c r="A82" s="192"/>
      <c r="B82" s="195"/>
      <c r="C82" s="127">
        <v>461.8</v>
      </c>
      <c r="D82" s="128">
        <v>461.15</v>
      </c>
      <c r="E82" s="123">
        <f t="shared" si="10"/>
        <v>0.65000000000003411</v>
      </c>
      <c r="F82" s="123" t="s">
        <v>68</v>
      </c>
      <c r="G82" s="124"/>
      <c r="H82" s="109">
        <f t="shared" si="11"/>
        <v>0.16250000000000853</v>
      </c>
      <c r="I82" s="109">
        <f t="shared" si="11"/>
        <v>0.16250000000000853</v>
      </c>
      <c r="J82" s="109">
        <f t="shared" si="11"/>
        <v>0.16250000000000853</v>
      </c>
      <c r="K82" s="109">
        <f t="shared" si="11"/>
        <v>0.16250000000000853</v>
      </c>
      <c r="L82" s="124"/>
      <c r="M82" s="124"/>
      <c r="N82" s="124"/>
      <c r="O82" s="124"/>
      <c r="P82" s="124"/>
      <c r="Q82" s="124"/>
      <c r="R82" s="124"/>
      <c r="S82" s="124"/>
      <c r="T82" s="124"/>
      <c r="U82" s="125"/>
      <c r="V82" s="126"/>
      <c r="W82" s="124"/>
      <c r="X82" s="124"/>
      <c r="Y82" s="124"/>
      <c r="Z82" s="124"/>
      <c r="AA82" s="124"/>
      <c r="AB82" s="124"/>
      <c r="AC82" s="124"/>
      <c r="AD82" s="124"/>
      <c r="AE82" s="124"/>
      <c r="AF82" s="124"/>
      <c r="AG82" s="124"/>
      <c r="AH82" s="124"/>
      <c r="AI82" s="124"/>
      <c r="AJ82" s="125"/>
    </row>
    <row r="83" spans="1:36" s="96" customFormat="1" ht="24.9" customHeight="1">
      <c r="A83" s="192"/>
      <c r="B83" s="195"/>
      <c r="C83" s="127">
        <v>459.35</v>
      </c>
      <c r="D83" s="128">
        <v>458.9</v>
      </c>
      <c r="E83" s="123">
        <f t="shared" si="10"/>
        <v>0.45000000000004547</v>
      </c>
      <c r="F83" s="123" t="s">
        <v>67</v>
      </c>
      <c r="G83" s="124"/>
      <c r="H83" s="109">
        <f t="shared" si="11"/>
        <v>0.11250000000001137</v>
      </c>
      <c r="I83" s="109">
        <f t="shared" si="11"/>
        <v>0.11250000000001137</v>
      </c>
      <c r="J83" s="109">
        <f t="shared" si="11"/>
        <v>0.11250000000001137</v>
      </c>
      <c r="K83" s="109">
        <f t="shared" si="11"/>
        <v>0.11250000000001137</v>
      </c>
      <c r="L83" s="124"/>
      <c r="M83" s="124"/>
      <c r="N83" s="124"/>
      <c r="O83" s="124"/>
      <c r="P83" s="124"/>
      <c r="Q83" s="124"/>
      <c r="R83" s="124"/>
      <c r="S83" s="124"/>
      <c r="T83" s="124"/>
      <c r="U83" s="125"/>
      <c r="V83" s="126"/>
      <c r="W83" s="124"/>
      <c r="X83" s="124"/>
      <c r="Y83" s="124"/>
      <c r="Z83" s="124"/>
      <c r="AA83" s="124"/>
      <c r="AB83" s="124"/>
      <c r="AC83" s="124"/>
      <c r="AD83" s="124"/>
      <c r="AE83" s="124"/>
      <c r="AF83" s="124"/>
      <c r="AG83" s="124"/>
      <c r="AH83" s="124"/>
      <c r="AI83" s="124"/>
      <c r="AJ83" s="125"/>
    </row>
    <row r="84" spans="1:36" s="96" customFormat="1" ht="24.9" customHeight="1">
      <c r="A84" s="193"/>
      <c r="B84" s="196"/>
      <c r="C84" s="111">
        <v>458.65</v>
      </c>
      <c r="D84" s="112">
        <v>456.15</v>
      </c>
      <c r="E84" s="113">
        <f t="shared" si="10"/>
        <v>2.5</v>
      </c>
      <c r="F84" s="113" t="s">
        <v>67</v>
      </c>
      <c r="G84" s="114"/>
      <c r="H84" s="118">
        <f t="shared" si="11"/>
        <v>0.625</v>
      </c>
      <c r="I84" s="118">
        <f t="shared" si="11"/>
        <v>0.625</v>
      </c>
      <c r="J84" s="118">
        <f t="shared" si="11"/>
        <v>0.625</v>
      </c>
      <c r="K84" s="118">
        <f t="shared" si="11"/>
        <v>0.625</v>
      </c>
      <c r="L84" s="114"/>
      <c r="M84" s="114"/>
      <c r="N84" s="115"/>
      <c r="O84" s="115"/>
      <c r="P84" s="114"/>
      <c r="Q84" s="114"/>
      <c r="R84" s="114"/>
      <c r="S84" s="114"/>
      <c r="T84" s="114"/>
      <c r="U84" s="116"/>
      <c r="V84" s="130"/>
      <c r="W84" s="114"/>
      <c r="X84" s="114"/>
      <c r="Y84" s="114"/>
      <c r="Z84" s="114"/>
      <c r="AA84" s="114"/>
      <c r="AB84" s="114"/>
      <c r="AC84" s="114"/>
      <c r="AD84" s="114"/>
      <c r="AE84" s="114"/>
      <c r="AF84" s="114"/>
      <c r="AG84" s="114"/>
      <c r="AH84" s="114"/>
      <c r="AI84" s="114"/>
      <c r="AJ84" s="116"/>
    </row>
    <row r="85" spans="1:36" s="96" customFormat="1" ht="24.9" customHeight="1">
      <c r="A85" s="191" t="s">
        <v>62</v>
      </c>
      <c r="B85" s="198" t="s">
        <v>70</v>
      </c>
      <c r="C85" s="131">
        <v>455.4</v>
      </c>
      <c r="D85" s="132">
        <v>454.4</v>
      </c>
      <c r="E85" s="133">
        <f t="shared" si="10"/>
        <v>1</v>
      </c>
      <c r="F85" s="133" t="s">
        <v>68</v>
      </c>
      <c r="G85" s="134"/>
      <c r="H85" s="122">
        <f t="shared" si="11"/>
        <v>0.25</v>
      </c>
      <c r="I85" s="122">
        <f t="shared" si="11"/>
        <v>0.25</v>
      </c>
      <c r="J85" s="122">
        <f t="shared" si="11"/>
        <v>0.25</v>
      </c>
      <c r="K85" s="122">
        <f t="shared" si="11"/>
        <v>0.25</v>
      </c>
      <c r="L85" s="134"/>
      <c r="M85" s="134"/>
      <c r="N85" s="135"/>
      <c r="O85" s="135"/>
      <c r="P85" s="134"/>
      <c r="Q85" s="134"/>
      <c r="R85" s="134"/>
      <c r="S85" s="134"/>
      <c r="T85" s="134"/>
      <c r="U85" s="136"/>
      <c r="V85" s="137"/>
      <c r="W85" s="134"/>
      <c r="X85" s="134"/>
      <c r="Y85" s="134"/>
      <c r="Z85" s="134"/>
      <c r="AA85" s="134"/>
      <c r="AB85" s="134"/>
      <c r="AC85" s="134"/>
      <c r="AD85" s="134"/>
      <c r="AE85" s="134"/>
      <c r="AF85" s="134"/>
      <c r="AG85" s="134"/>
      <c r="AH85" s="134"/>
      <c r="AI85" s="134"/>
      <c r="AJ85" s="136"/>
    </row>
    <row r="86" spans="1:36" s="96" customFormat="1" ht="24.9" customHeight="1">
      <c r="A86" s="192"/>
      <c r="B86" s="199"/>
      <c r="C86" s="127">
        <v>451.85</v>
      </c>
      <c r="D86" s="128">
        <v>450.15</v>
      </c>
      <c r="E86" s="123">
        <f t="shared" si="10"/>
        <v>1.7000000000000455</v>
      </c>
      <c r="F86" s="123" t="s">
        <v>67</v>
      </c>
      <c r="G86" s="124"/>
      <c r="H86" s="109">
        <f t="shared" si="11"/>
        <v>0.42500000000001137</v>
      </c>
      <c r="I86" s="109">
        <f t="shared" si="11"/>
        <v>0.42500000000001137</v>
      </c>
      <c r="J86" s="109">
        <f t="shared" si="11"/>
        <v>0.42500000000001137</v>
      </c>
      <c r="K86" s="109">
        <f t="shared" si="11"/>
        <v>0.42500000000001137</v>
      </c>
      <c r="L86" s="124"/>
      <c r="M86" s="124"/>
      <c r="N86" s="124"/>
      <c r="O86" s="124"/>
      <c r="P86" s="124"/>
      <c r="Q86" s="124"/>
      <c r="R86" s="124"/>
      <c r="S86" s="124"/>
      <c r="T86" s="124"/>
      <c r="U86" s="125"/>
      <c r="V86" s="126"/>
      <c r="W86" s="124"/>
      <c r="X86" s="124"/>
      <c r="Y86" s="124"/>
      <c r="Z86" s="124"/>
      <c r="AA86" s="124"/>
      <c r="AB86" s="124"/>
      <c r="AC86" s="124"/>
      <c r="AD86" s="124"/>
      <c r="AE86" s="124"/>
      <c r="AF86" s="124"/>
      <c r="AG86" s="124"/>
      <c r="AH86" s="124"/>
      <c r="AI86" s="124"/>
      <c r="AJ86" s="125"/>
    </row>
    <row r="87" spans="1:36" s="96" customFormat="1" ht="24.9" customHeight="1">
      <c r="A87" s="192"/>
      <c r="B87" s="199"/>
      <c r="C87" s="127">
        <v>448.3</v>
      </c>
      <c r="D87" s="128">
        <v>447.5</v>
      </c>
      <c r="E87" s="123">
        <f t="shared" si="10"/>
        <v>0.80000000000001137</v>
      </c>
      <c r="F87" s="123" t="s">
        <v>67</v>
      </c>
      <c r="G87" s="124"/>
      <c r="H87" s="109">
        <f t="shared" si="11"/>
        <v>0.20000000000000284</v>
      </c>
      <c r="I87" s="109">
        <f t="shared" si="11"/>
        <v>0.20000000000000284</v>
      </c>
      <c r="J87" s="109">
        <f t="shared" si="11"/>
        <v>0.20000000000000284</v>
      </c>
      <c r="K87" s="109">
        <f t="shared" si="11"/>
        <v>0.20000000000000284</v>
      </c>
      <c r="L87" s="124"/>
      <c r="M87" s="124"/>
      <c r="N87" s="138"/>
      <c r="O87" s="138"/>
      <c r="P87" s="124"/>
      <c r="Q87" s="124"/>
      <c r="R87" s="124"/>
      <c r="S87" s="124"/>
      <c r="T87" s="124"/>
      <c r="U87" s="125"/>
      <c r="V87" s="126"/>
      <c r="W87" s="124"/>
      <c r="X87" s="124"/>
      <c r="Y87" s="124"/>
      <c r="Z87" s="124"/>
      <c r="AA87" s="124"/>
      <c r="AB87" s="124"/>
      <c r="AC87" s="124"/>
      <c r="AD87" s="124"/>
      <c r="AE87" s="124"/>
      <c r="AF87" s="124"/>
      <c r="AG87" s="124"/>
      <c r="AH87" s="124"/>
      <c r="AI87" s="124"/>
      <c r="AJ87" s="125"/>
    </row>
    <row r="88" spans="1:36" s="96" customFormat="1" ht="24.9" customHeight="1">
      <c r="A88" s="192"/>
      <c r="B88" s="199"/>
      <c r="C88" s="127">
        <v>446</v>
      </c>
      <c r="D88" s="128">
        <v>445.4</v>
      </c>
      <c r="E88" s="123">
        <f t="shared" si="10"/>
        <v>0.60000000000002274</v>
      </c>
      <c r="F88" s="123" t="s">
        <v>68</v>
      </c>
      <c r="G88" s="124"/>
      <c r="H88" s="124"/>
      <c r="I88" s="124"/>
      <c r="J88" s="124"/>
      <c r="K88" s="124"/>
      <c r="L88" s="124"/>
      <c r="M88" s="124"/>
      <c r="N88" s="138"/>
      <c r="O88" s="109">
        <f>$E88*50%</f>
        <v>0.30000000000001137</v>
      </c>
      <c r="P88" s="109">
        <f>$E88*50%</f>
        <v>0.30000000000001137</v>
      </c>
      <c r="Q88" s="124"/>
      <c r="R88" s="124"/>
      <c r="S88" s="124"/>
      <c r="T88" s="124"/>
      <c r="U88" s="125"/>
      <c r="V88" s="126"/>
      <c r="W88" s="124"/>
      <c r="X88" s="124"/>
      <c r="Y88" s="124"/>
      <c r="Z88" s="124"/>
      <c r="AA88" s="124"/>
      <c r="AB88" s="124"/>
      <c r="AC88" s="124"/>
      <c r="AD88" s="124"/>
      <c r="AE88" s="124"/>
      <c r="AF88" s="124"/>
      <c r="AG88" s="124"/>
      <c r="AH88" s="124"/>
      <c r="AI88" s="124"/>
      <c r="AJ88" s="125"/>
    </row>
    <row r="89" spans="1:36" s="96" customFormat="1" ht="24.9" customHeight="1">
      <c r="A89" s="192"/>
      <c r="B89" s="199"/>
      <c r="C89" s="127">
        <v>442.75</v>
      </c>
      <c r="D89" s="128">
        <v>442.35</v>
      </c>
      <c r="E89" s="123">
        <f t="shared" si="10"/>
        <v>0.39999999999997726</v>
      </c>
      <c r="F89" s="123" t="s">
        <v>68</v>
      </c>
      <c r="G89" s="124"/>
      <c r="H89" s="124"/>
      <c r="I89" s="124"/>
      <c r="J89" s="124"/>
      <c r="K89" s="124"/>
      <c r="L89" s="124"/>
      <c r="M89" s="124"/>
      <c r="N89" s="138"/>
      <c r="O89" s="124"/>
      <c r="P89" s="124"/>
      <c r="Q89" s="124"/>
      <c r="R89" s="124"/>
      <c r="S89" s="124"/>
      <c r="T89" s="124"/>
      <c r="U89" s="125"/>
      <c r="V89" s="110">
        <f>$E89*50%</f>
        <v>0.19999999999998863</v>
      </c>
      <c r="W89" s="109">
        <f>$E89*50%</f>
        <v>0.19999999999998863</v>
      </c>
      <c r="X89" s="124"/>
      <c r="Y89" s="124"/>
      <c r="Z89" s="124"/>
      <c r="AA89" s="124"/>
      <c r="AB89" s="124"/>
      <c r="AC89" s="124"/>
      <c r="AD89" s="124"/>
      <c r="AE89" s="124"/>
      <c r="AF89" s="124"/>
      <c r="AG89" s="124"/>
      <c r="AH89" s="124"/>
      <c r="AI89" s="124"/>
      <c r="AJ89" s="125"/>
    </row>
    <row r="90" spans="1:36" s="96" customFormat="1" ht="24.9" customHeight="1">
      <c r="A90" s="192"/>
      <c r="B90" s="199"/>
      <c r="C90" s="127">
        <v>441.1</v>
      </c>
      <c r="D90" s="128">
        <v>440.8</v>
      </c>
      <c r="E90" s="123">
        <f t="shared" si="10"/>
        <v>0.30000000000001137</v>
      </c>
      <c r="F90" s="123" t="s">
        <v>68</v>
      </c>
      <c r="G90" s="124"/>
      <c r="H90" s="124"/>
      <c r="I90" s="124"/>
      <c r="J90" s="124"/>
      <c r="K90" s="124"/>
      <c r="L90" s="124"/>
      <c r="M90" s="124"/>
      <c r="N90" s="138"/>
      <c r="O90" s="138"/>
      <c r="P90" s="124"/>
      <c r="Q90" s="124"/>
      <c r="R90" s="124"/>
      <c r="S90" s="124"/>
      <c r="T90" s="124"/>
      <c r="U90" s="125"/>
      <c r="V90" s="110">
        <f>$E90*50%</f>
        <v>0.15000000000000568</v>
      </c>
      <c r="W90" s="109">
        <f>$E90*50%</f>
        <v>0.15000000000000568</v>
      </c>
      <c r="X90" s="124"/>
      <c r="Y90" s="124"/>
      <c r="Z90" s="124"/>
      <c r="AA90" s="124"/>
      <c r="AB90" s="124"/>
      <c r="AC90" s="124"/>
      <c r="AD90" s="124"/>
      <c r="AE90" s="124"/>
      <c r="AF90" s="124"/>
      <c r="AG90" s="124"/>
      <c r="AH90" s="124"/>
      <c r="AI90" s="124"/>
      <c r="AJ90" s="125"/>
    </row>
    <row r="91" spans="1:36" s="96" customFormat="1" ht="24.9" customHeight="1">
      <c r="A91" s="192"/>
      <c r="B91" s="199"/>
      <c r="C91" s="127">
        <v>440.35</v>
      </c>
      <c r="D91" s="128">
        <v>438.5</v>
      </c>
      <c r="E91" s="123">
        <f t="shared" si="10"/>
        <v>1.8500000000000227</v>
      </c>
      <c r="F91" s="123" t="s">
        <v>67</v>
      </c>
      <c r="G91" s="124"/>
      <c r="H91" s="109">
        <f t="shared" ref="H91:K100" si="12">$E91*25%</f>
        <v>0.46250000000000568</v>
      </c>
      <c r="I91" s="109">
        <f t="shared" si="12"/>
        <v>0.46250000000000568</v>
      </c>
      <c r="J91" s="109">
        <f t="shared" si="12"/>
        <v>0.46250000000000568</v>
      </c>
      <c r="K91" s="109">
        <f t="shared" si="12"/>
        <v>0.46250000000000568</v>
      </c>
      <c r="L91" s="124"/>
      <c r="M91" s="124"/>
      <c r="N91" s="138"/>
      <c r="O91" s="138"/>
      <c r="P91" s="124"/>
      <c r="Q91" s="124"/>
      <c r="R91" s="124"/>
      <c r="S91" s="124"/>
      <c r="T91" s="124"/>
      <c r="U91" s="125"/>
      <c r="V91" s="126"/>
      <c r="W91" s="124"/>
      <c r="X91" s="124"/>
      <c r="Y91" s="124"/>
      <c r="Z91" s="124"/>
      <c r="AA91" s="124"/>
      <c r="AB91" s="124"/>
      <c r="AC91" s="124"/>
      <c r="AD91" s="124"/>
      <c r="AE91" s="124"/>
      <c r="AF91" s="124"/>
      <c r="AG91" s="124"/>
      <c r="AH91" s="124"/>
      <c r="AI91" s="124"/>
      <c r="AJ91" s="125"/>
    </row>
    <row r="92" spans="1:36" s="96" customFormat="1" ht="24.9" customHeight="1">
      <c r="A92" s="192"/>
      <c r="B92" s="199"/>
      <c r="C92" s="127">
        <v>437</v>
      </c>
      <c r="D92" s="128">
        <v>436</v>
      </c>
      <c r="E92" s="123">
        <f t="shared" si="10"/>
        <v>1</v>
      </c>
      <c r="F92" s="123" t="s">
        <v>68</v>
      </c>
      <c r="G92" s="124"/>
      <c r="H92" s="124"/>
      <c r="I92" s="124"/>
      <c r="J92" s="124"/>
      <c r="K92" s="124"/>
      <c r="L92" s="124"/>
      <c r="M92" s="124"/>
      <c r="N92" s="138"/>
      <c r="O92" s="109">
        <f>$E92*50%</f>
        <v>0.5</v>
      </c>
      <c r="P92" s="109">
        <f>$E92*50%</f>
        <v>0.5</v>
      </c>
      <c r="Q92" s="124"/>
      <c r="R92" s="124"/>
      <c r="S92" s="124"/>
      <c r="T92" s="124"/>
      <c r="U92" s="125"/>
      <c r="V92" s="126"/>
      <c r="W92" s="124"/>
      <c r="X92" s="124"/>
      <c r="Y92" s="124"/>
      <c r="Z92" s="124"/>
      <c r="AA92" s="124"/>
      <c r="AB92" s="124"/>
      <c r="AC92" s="124"/>
      <c r="AD92" s="124"/>
      <c r="AE92" s="124"/>
      <c r="AF92" s="124"/>
      <c r="AG92" s="124"/>
      <c r="AH92" s="124"/>
      <c r="AI92" s="124"/>
      <c r="AJ92" s="125"/>
    </row>
    <row r="93" spans="1:36" s="96" customFormat="1" ht="24.9" customHeight="1">
      <c r="A93" s="192"/>
      <c r="B93" s="199"/>
      <c r="C93" s="127">
        <v>435.6</v>
      </c>
      <c r="D93" s="128">
        <v>434</v>
      </c>
      <c r="E93" s="123">
        <f t="shared" si="10"/>
        <v>1.6000000000000227</v>
      </c>
      <c r="F93" s="123" t="s">
        <v>67</v>
      </c>
      <c r="G93" s="124"/>
      <c r="H93" s="109">
        <f t="shared" si="12"/>
        <v>0.40000000000000568</v>
      </c>
      <c r="I93" s="109">
        <f t="shared" si="12"/>
        <v>0.40000000000000568</v>
      </c>
      <c r="J93" s="109">
        <f t="shared" si="12"/>
        <v>0.40000000000000568</v>
      </c>
      <c r="K93" s="109">
        <f t="shared" si="12"/>
        <v>0.40000000000000568</v>
      </c>
      <c r="L93" s="124"/>
      <c r="M93" s="124"/>
      <c r="N93" s="138"/>
      <c r="O93" s="138"/>
      <c r="P93" s="124"/>
      <c r="Q93" s="124"/>
      <c r="R93" s="124"/>
      <c r="S93" s="124"/>
      <c r="T93" s="124"/>
      <c r="U93" s="125"/>
      <c r="V93" s="126"/>
      <c r="W93" s="124"/>
      <c r="X93" s="124"/>
      <c r="Y93" s="124"/>
      <c r="Z93" s="124"/>
      <c r="AA93" s="124"/>
      <c r="AB93" s="124"/>
      <c r="AC93" s="124"/>
      <c r="AD93" s="124"/>
      <c r="AE93" s="124"/>
      <c r="AF93" s="124"/>
      <c r="AG93" s="124"/>
      <c r="AH93" s="124"/>
      <c r="AI93" s="124"/>
      <c r="AJ93" s="125"/>
    </row>
    <row r="94" spans="1:36" s="96" customFormat="1" ht="24.9" customHeight="1">
      <c r="A94" s="192"/>
      <c r="B94" s="199"/>
      <c r="C94" s="127">
        <v>434.5</v>
      </c>
      <c r="D94" s="128">
        <v>433.1</v>
      </c>
      <c r="E94" s="123">
        <f t="shared" si="10"/>
        <v>1.3999999999999773</v>
      </c>
      <c r="F94" s="123" t="s">
        <v>68</v>
      </c>
      <c r="G94" s="124"/>
      <c r="H94" s="109">
        <f t="shared" si="12"/>
        <v>0.34999999999999432</v>
      </c>
      <c r="I94" s="109">
        <f t="shared" si="12"/>
        <v>0.34999999999999432</v>
      </c>
      <c r="J94" s="109">
        <f t="shared" si="12"/>
        <v>0.34999999999999432</v>
      </c>
      <c r="K94" s="109">
        <f t="shared" si="12"/>
        <v>0.34999999999999432</v>
      </c>
      <c r="L94" s="124"/>
      <c r="M94" s="124"/>
      <c r="N94" s="138"/>
      <c r="O94" s="138"/>
      <c r="P94" s="124"/>
      <c r="Q94" s="124"/>
      <c r="R94" s="124"/>
      <c r="S94" s="124"/>
      <c r="T94" s="124"/>
      <c r="U94" s="125"/>
      <c r="V94" s="126"/>
      <c r="W94" s="124"/>
      <c r="X94" s="124"/>
      <c r="Y94" s="124"/>
      <c r="Z94" s="124"/>
      <c r="AA94" s="124"/>
      <c r="AB94" s="124"/>
      <c r="AC94" s="124"/>
      <c r="AD94" s="124"/>
      <c r="AE94" s="124"/>
      <c r="AF94" s="124"/>
      <c r="AG94" s="124"/>
      <c r="AH94" s="124"/>
      <c r="AI94" s="124"/>
      <c r="AJ94" s="125"/>
    </row>
    <row r="95" spans="1:36" s="96" customFormat="1" ht="24.9" customHeight="1">
      <c r="A95" s="192"/>
      <c r="B95" s="199"/>
      <c r="C95" s="127">
        <v>432.75</v>
      </c>
      <c r="D95" s="128">
        <v>432.45</v>
      </c>
      <c r="E95" s="123">
        <f t="shared" si="10"/>
        <v>0.30000000000001137</v>
      </c>
      <c r="F95" s="123" t="s">
        <v>67</v>
      </c>
      <c r="G95" s="124"/>
      <c r="H95" s="109">
        <f t="shared" si="12"/>
        <v>7.5000000000002842E-2</v>
      </c>
      <c r="I95" s="109">
        <f t="shared" si="12"/>
        <v>7.5000000000002842E-2</v>
      </c>
      <c r="J95" s="109">
        <f t="shared" si="12"/>
        <v>7.5000000000002842E-2</v>
      </c>
      <c r="K95" s="109">
        <f t="shared" si="12"/>
        <v>7.5000000000002842E-2</v>
      </c>
      <c r="L95" s="124"/>
      <c r="M95" s="124"/>
      <c r="N95" s="138"/>
      <c r="O95" s="138"/>
      <c r="P95" s="138"/>
      <c r="Q95" s="124"/>
      <c r="R95" s="124"/>
      <c r="S95" s="124"/>
      <c r="T95" s="124"/>
      <c r="U95" s="125"/>
      <c r="V95" s="126"/>
      <c r="W95" s="124"/>
      <c r="X95" s="124"/>
      <c r="Y95" s="124"/>
      <c r="Z95" s="124"/>
      <c r="AA95" s="124"/>
      <c r="AB95" s="124"/>
      <c r="AC95" s="124"/>
      <c r="AD95" s="124"/>
      <c r="AE95" s="124"/>
      <c r="AF95" s="124"/>
      <c r="AG95" s="124"/>
      <c r="AH95" s="124"/>
      <c r="AI95" s="124"/>
      <c r="AJ95" s="125"/>
    </row>
    <row r="96" spans="1:36" s="96" customFormat="1" ht="24.9" customHeight="1">
      <c r="A96" s="192"/>
      <c r="B96" s="199"/>
      <c r="C96" s="127">
        <v>432.2</v>
      </c>
      <c r="D96" s="128">
        <v>431.3</v>
      </c>
      <c r="E96" s="123">
        <f t="shared" si="10"/>
        <v>0.89999999999997726</v>
      </c>
      <c r="F96" s="123" t="s">
        <v>67</v>
      </c>
      <c r="G96" s="124"/>
      <c r="H96" s="138"/>
      <c r="I96" s="138"/>
      <c r="J96" s="138"/>
      <c r="K96" s="138"/>
      <c r="L96" s="138"/>
      <c r="M96" s="138"/>
      <c r="N96" s="138"/>
      <c r="O96" s="109">
        <f>$E96*50%</f>
        <v>0.44999999999998863</v>
      </c>
      <c r="P96" s="109">
        <f>$E96*50%</f>
        <v>0.44999999999998863</v>
      </c>
      <c r="Q96" s="124"/>
      <c r="R96" s="124"/>
      <c r="S96" s="124"/>
      <c r="T96" s="124"/>
      <c r="U96" s="125"/>
      <c r="V96" s="126"/>
      <c r="W96" s="124"/>
      <c r="X96" s="124"/>
      <c r="Y96" s="124"/>
      <c r="Z96" s="124"/>
      <c r="AA96" s="124"/>
      <c r="AB96" s="124"/>
      <c r="AC96" s="124"/>
      <c r="AD96" s="124"/>
      <c r="AE96" s="124"/>
      <c r="AF96" s="124"/>
      <c r="AG96" s="124"/>
      <c r="AH96" s="124"/>
      <c r="AI96" s="124"/>
      <c r="AJ96" s="125"/>
    </row>
    <row r="97" spans="1:36" s="96" customFormat="1" ht="24.9" customHeight="1">
      <c r="A97" s="192"/>
      <c r="B97" s="199"/>
      <c r="C97" s="127">
        <v>430.8</v>
      </c>
      <c r="D97" s="128">
        <v>430</v>
      </c>
      <c r="E97" s="123">
        <f t="shared" si="10"/>
        <v>0.80000000000001137</v>
      </c>
      <c r="F97" s="123" t="s">
        <v>67</v>
      </c>
      <c r="G97" s="124"/>
      <c r="H97" s="109">
        <f t="shared" si="12"/>
        <v>0.20000000000000284</v>
      </c>
      <c r="I97" s="109">
        <f t="shared" si="12"/>
        <v>0.20000000000000284</v>
      </c>
      <c r="J97" s="109">
        <f t="shared" si="12"/>
        <v>0.20000000000000284</v>
      </c>
      <c r="K97" s="109">
        <f t="shared" si="12"/>
        <v>0.20000000000000284</v>
      </c>
      <c r="L97" s="124"/>
      <c r="M97" s="124"/>
      <c r="N97" s="138"/>
      <c r="O97" s="138"/>
      <c r="P97" s="124"/>
      <c r="Q97" s="124"/>
      <c r="R97" s="124"/>
      <c r="S97" s="124"/>
      <c r="T97" s="124"/>
      <c r="U97" s="125"/>
      <c r="V97" s="126"/>
      <c r="W97" s="124"/>
      <c r="X97" s="124"/>
      <c r="Y97" s="124"/>
      <c r="Z97" s="124"/>
      <c r="AA97" s="124"/>
      <c r="AB97" s="124"/>
      <c r="AC97" s="124"/>
      <c r="AD97" s="124"/>
      <c r="AE97" s="124"/>
      <c r="AF97" s="124"/>
      <c r="AG97" s="124"/>
      <c r="AH97" s="124"/>
      <c r="AI97" s="124"/>
      <c r="AJ97" s="125"/>
    </row>
    <row r="98" spans="1:36" s="96" customFormat="1" ht="24.9" customHeight="1">
      <c r="A98" s="192"/>
      <c r="B98" s="199"/>
      <c r="C98" s="127">
        <v>429.7</v>
      </c>
      <c r="D98" s="128">
        <v>429.1</v>
      </c>
      <c r="E98" s="123">
        <f t="shared" si="10"/>
        <v>0.59999999999996589</v>
      </c>
      <c r="F98" s="123" t="s">
        <v>68</v>
      </c>
      <c r="G98" s="124"/>
      <c r="H98" s="124"/>
      <c r="I98" s="124"/>
      <c r="J98" s="124"/>
      <c r="K98" s="124"/>
      <c r="L98" s="124"/>
      <c r="M98" s="124"/>
      <c r="N98" s="138"/>
      <c r="O98" s="138"/>
      <c r="P98" s="124"/>
      <c r="Q98" s="124"/>
      <c r="R98" s="124"/>
      <c r="S98" s="124"/>
      <c r="T98" s="124"/>
      <c r="U98" s="125"/>
      <c r="V98" s="110">
        <f>$E98*50%</f>
        <v>0.29999999999998295</v>
      </c>
      <c r="W98" s="109">
        <f>$E98*50%</f>
        <v>0.29999999999998295</v>
      </c>
      <c r="X98" s="124"/>
      <c r="Y98" s="124"/>
      <c r="Z98" s="124"/>
      <c r="AA98" s="124"/>
      <c r="AB98" s="124"/>
      <c r="AC98" s="124"/>
      <c r="AD98" s="124"/>
      <c r="AE98" s="124"/>
      <c r="AF98" s="124"/>
      <c r="AG98" s="124"/>
      <c r="AH98" s="124"/>
      <c r="AI98" s="124"/>
      <c r="AJ98" s="125"/>
    </row>
    <row r="99" spans="1:36" s="96" customFormat="1" ht="24.9" customHeight="1">
      <c r="A99" s="192"/>
      <c r="B99" s="199"/>
      <c r="C99" s="127">
        <v>426.3</v>
      </c>
      <c r="D99" s="128">
        <v>424.55</v>
      </c>
      <c r="E99" s="123">
        <f t="shared" si="10"/>
        <v>1.75</v>
      </c>
      <c r="F99" s="123" t="s">
        <v>67</v>
      </c>
      <c r="G99" s="124"/>
      <c r="H99" s="109">
        <f t="shared" si="12"/>
        <v>0.4375</v>
      </c>
      <c r="I99" s="109">
        <f t="shared" si="12"/>
        <v>0.4375</v>
      </c>
      <c r="J99" s="109">
        <f t="shared" si="12"/>
        <v>0.4375</v>
      </c>
      <c r="K99" s="109">
        <f t="shared" si="12"/>
        <v>0.4375</v>
      </c>
      <c r="L99" s="124"/>
      <c r="M99" s="124"/>
      <c r="N99" s="138"/>
      <c r="O99" s="138"/>
      <c r="P99" s="124"/>
      <c r="Q99" s="124"/>
      <c r="R99" s="124"/>
      <c r="S99" s="124"/>
      <c r="T99" s="124"/>
      <c r="U99" s="125"/>
      <c r="V99" s="126"/>
      <c r="W99" s="124"/>
      <c r="X99" s="124"/>
      <c r="Y99" s="124"/>
      <c r="Z99" s="124"/>
      <c r="AA99" s="124"/>
      <c r="AB99" s="124"/>
      <c r="AC99" s="124"/>
      <c r="AD99" s="124"/>
      <c r="AE99" s="124"/>
      <c r="AF99" s="124"/>
      <c r="AG99" s="124"/>
      <c r="AH99" s="124"/>
      <c r="AI99" s="124"/>
      <c r="AJ99" s="125"/>
    </row>
    <row r="100" spans="1:36" s="96" customFormat="1" ht="24.9" customHeight="1">
      <c r="A100" s="192"/>
      <c r="B100" s="199"/>
      <c r="C100" s="127">
        <v>425.15</v>
      </c>
      <c r="D100" s="128">
        <v>424.3</v>
      </c>
      <c r="E100" s="123">
        <f t="shared" si="10"/>
        <v>0.84999999999996589</v>
      </c>
      <c r="F100" s="123" t="s">
        <v>68</v>
      </c>
      <c r="G100" s="124"/>
      <c r="H100" s="109">
        <f t="shared" si="12"/>
        <v>0.21249999999999147</v>
      </c>
      <c r="I100" s="109">
        <f t="shared" si="12"/>
        <v>0.21249999999999147</v>
      </c>
      <c r="J100" s="109">
        <f t="shared" si="12"/>
        <v>0.21249999999999147</v>
      </c>
      <c r="K100" s="109">
        <f t="shared" si="12"/>
        <v>0.21249999999999147</v>
      </c>
      <c r="L100" s="124"/>
      <c r="M100" s="124"/>
      <c r="N100" s="138"/>
      <c r="O100" s="138"/>
      <c r="P100" s="124"/>
      <c r="Q100" s="124"/>
      <c r="R100" s="124"/>
      <c r="S100" s="124"/>
      <c r="T100" s="124"/>
      <c r="U100" s="125"/>
      <c r="V100" s="126"/>
      <c r="W100" s="124"/>
      <c r="X100" s="124"/>
      <c r="Y100" s="124"/>
      <c r="Z100" s="124"/>
      <c r="AA100" s="124"/>
      <c r="AB100" s="124"/>
      <c r="AC100" s="124"/>
      <c r="AD100" s="124"/>
      <c r="AE100" s="124"/>
      <c r="AF100" s="124"/>
      <c r="AG100" s="124"/>
      <c r="AH100" s="124"/>
      <c r="AI100" s="124"/>
      <c r="AJ100" s="125"/>
    </row>
    <row r="101" spans="1:36" s="96" customFormat="1" ht="24.9" customHeight="1">
      <c r="A101" s="192"/>
      <c r="B101" s="199"/>
      <c r="C101" s="127">
        <v>423.7</v>
      </c>
      <c r="D101" s="128">
        <v>422.15</v>
      </c>
      <c r="E101" s="123">
        <f t="shared" si="10"/>
        <v>1.5500000000000114</v>
      </c>
      <c r="F101" s="123" t="s">
        <v>68</v>
      </c>
      <c r="G101" s="124"/>
      <c r="H101" s="124"/>
      <c r="I101" s="124"/>
      <c r="J101" s="124"/>
      <c r="K101" s="124"/>
      <c r="L101" s="124"/>
      <c r="M101" s="124"/>
      <c r="N101" s="138"/>
      <c r="O101" s="124"/>
      <c r="P101" s="124"/>
      <c r="Q101" s="124"/>
      <c r="R101" s="124"/>
      <c r="S101" s="124"/>
      <c r="T101" s="124"/>
      <c r="U101" s="125"/>
      <c r="V101" s="110">
        <f>$E101*50%</f>
        <v>0.77500000000000568</v>
      </c>
      <c r="W101" s="109">
        <f>$E101*50%</f>
        <v>0.77500000000000568</v>
      </c>
      <c r="X101" s="124"/>
      <c r="Y101" s="124"/>
      <c r="Z101" s="124"/>
      <c r="AA101" s="124"/>
      <c r="AB101" s="124"/>
      <c r="AC101" s="124"/>
      <c r="AD101" s="124"/>
      <c r="AE101" s="124"/>
      <c r="AF101" s="124"/>
      <c r="AG101" s="124"/>
      <c r="AH101" s="124"/>
      <c r="AI101" s="124"/>
      <c r="AJ101" s="125"/>
    </row>
    <row r="102" spans="1:36" s="96" customFormat="1" ht="24.9" customHeight="1">
      <c r="A102" s="192"/>
      <c r="B102" s="199"/>
      <c r="C102" s="127">
        <v>420.2</v>
      </c>
      <c r="D102" s="128">
        <v>419.6</v>
      </c>
      <c r="E102" s="123">
        <f>C102-D102</f>
        <v>0.59999999999996589</v>
      </c>
      <c r="F102" s="123" t="s">
        <v>67</v>
      </c>
      <c r="G102" s="124"/>
      <c r="H102" s="124"/>
      <c r="I102" s="124"/>
      <c r="J102" s="124"/>
      <c r="K102" s="124"/>
      <c r="L102" s="124"/>
      <c r="M102" s="124"/>
      <c r="N102" s="138"/>
      <c r="O102" s="138"/>
      <c r="P102" s="124"/>
      <c r="Q102" s="124"/>
      <c r="R102" s="124"/>
      <c r="S102" s="124"/>
      <c r="T102" s="124"/>
      <c r="U102" s="125"/>
      <c r="V102" s="110">
        <f>$E102*50%</f>
        <v>0.29999999999998295</v>
      </c>
      <c r="W102" s="109">
        <f>$E102*50%</f>
        <v>0.29999999999998295</v>
      </c>
      <c r="X102" s="124"/>
      <c r="Y102" s="124"/>
      <c r="Z102" s="124"/>
      <c r="AA102" s="124"/>
      <c r="AB102" s="124"/>
      <c r="AC102" s="124"/>
      <c r="AD102" s="124"/>
      <c r="AE102" s="124"/>
      <c r="AF102" s="124"/>
      <c r="AG102" s="124"/>
      <c r="AH102" s="124"/>
      <c r="AI102" s="124"/>
      <c r="AJ102" s="125"/>
    </row>
    <row r="103" spans="1:36" s="96" customFormat="1" ht="24.9" customHeight="1">
      <c r="A103" s="192"/>
      <c r="B103" s="199"/>
      <c r="C103" s="127">
        <v>417</v>
      </c>
      <c r="D103" s="128">
        <v>416.3</v>
      </c>
      <c r="E103" s="123">
        <f>C103-D103</f>
        <v>0.69999999999998863</v>
      </c>
      <c r="F103" s="123" t="s">
        <v>67</v>
      </c>
      <c r="G103" s="124"/>
      <c r="H103" s="124"/>
      <c r="I103" s="124"/>
      <c r="J103" s="124"/>
      <c r="K103" s="124"/>
      <c r="L103" s="124"/>
      <c r="M103" s="124"/>
      <c r="N103" s="138"/>
      <c r="O103" s="109">
        <f>$E103*50%</f>
        <v>0.34999999999999432</v>
      </c>
      <c r="P103" s="109">
        <f>$E103*50%</f>
        <v>0.34999999999999432</v>
      </c>
      <c r="Q103" s="124"/>
      <c r="R103" s="124"/>
      <c r="S103" s="124"/>
      <c r="T103" s="124"/>
      <c r="U103" s="125"/>
      <c r="V103" s="126"/>
      <c r="W103" s="124"/>
      <c r="X103" s="124"/>
      <c r="Y103" s="124"/>
      <c r="Z103" s="124"/>
      <c r="AA103" s="124"/>
      <c r="AB103" s="124"/>
      <c r="AC103" s="124"/>
      <c r="AD103" s="124"/>
      <c r="AE103" s="124"/>
      <c r="AF103" s="124"/>
      <c r="AG103" s="124"/>
      <c r="AH103" s="124"/>
      <c r="AI103" s="124"/>
      <c r="AJ103" s="125"/>
    </row>
    <row r="104" spans="1:36" s="96" customFormat="1" ht="24.9" customHeight="1">
      <c r="A104" s="197"/>
      <c r="B104" s="200"/>
      <c r="C104" s="127">
        <v>416.7</v>
      </c>
      <c r="D104" s="128">
        <v>415.7</v>
      </c>
      <c r="E104" s="123">
        <f t="shared" si="10"/>
        <v>1</v>
      </c>
      <c r="F104" s="123" t="s">
        <v>68</v>
      </c>
      <c r="G104" s="124"/>
      <c r="H104" s="124"/>
      <c r="I104" s="124"/>
      <c r="J104" s="124"/>
      <c r="K104" s="124"/>
      <c r="L104" s="124"/>
      <c r="M104" s="124"/>
      <c r="N104" s="138"/>
      <c r="O104" s="109">
        <f>$E104*50%</f>
        <v>0.5</v>
      </c>
      <c r="P104" s="109">
        <f>$E104*50%</f>
        <v>0.5</v>
      </c>
      <c r="Q104" s="124"/>
      <c r="R104" s="124"/>
      <c r="S104" s="124"/>
      <c r="T104" s="124"/>
      <c r="U104" s="125"/>
      <c r="V104" s="126"/>
      <c r="W104" s="124"/>
      <c r="X104" s="124"/>
      <c r="Y104" s="124"/>
      <c r="Z104" s="124"/>
      <c r="AA104" s="124"/>
      <c r="AB104" s="124"/>
      <c r="AC104" s="124"/>
      <c r="AD104" s="124"/>
      <c r="AE104" s="124"/>
      <c r="AF104" s="124"/>
      <c r="AG104" s="124"/>
      <c r="AH104" s="124"/>
      <c r="AI104" s="124"/>
      <c r="AJ104" s="125"/>
    </row>
    <row r="105" spans="1:36" s="96" customFormat="1" ht="24.9" customHeight="1">
      <c r="A105" s="201" t="s">
        <v>62</v>
      </c>
      <c r="B105" s="203" t="s">
        <v>71</v>
      </c>
      <c r="C105" s="127">
        <v>414</v>
      </c>
      <c r="D105" s="128">
        <v>410</v>
      </c>
      <c r="E105" s="123">
        <f>C105-D105</f>
        <v>4</v>
      </c>
      <c r="F105" s="123" t="s">
        <v>67</v>
      </c>
      <c r="G105" s="124"/>
      <c r="H105" s="109">
        <f>$E105*15%</f>
        <v>0.6</v>
      </c>
      <c r="I105" s="109">
        <f t="shared" ref="I105:K106" si="13">$E105*15%</f>
        <v>0.6</v>
      </c>
      <c r="J105" s="109">
        <f t="shared" si="13"/>
        <v>0.6</v>
      </c>
      <c r="K105" s="109">
        <f t="shared" si="13"/>
        <v>0.6</v>
      </c>
      <c r="L105" s="124"/>
      <c r="M105" s="124"/>
      <c r="N105" s="138"/>
      <c r="O105" s="109">
        <f>$E105*20%</f>
        <v>0.8</v>
      </c>
      <c r="P105" s="109">
        <f>$E105*20%</f>
        <v>0.8</v>
      </c>
      <c r="Q105" s="124"/>
      <c r="R105" s="124"/>
      <c r="S105" s="124"/>
      <c r="T105" s="124"/>
      <c r="U105" s="125"/>
      <c r="V105" s="126"/>
      <c r="W105" s="124"/>
      <c r="X105" s="124"/>
      <c r="Y105" s="124"/>
      <c r="Z105" s="124"/>
      <c r="AA105" s="124"/>
      <c r="AB105" s="124"/>
      <c r="AC105" s="124"/>
      <c r="AD105" s="124"/>
      <c r="AE105" s="124"/>
      <c r="AF105" s="124"/>
      <c r="AG105" s="124"/>
      <c r="AH105" s="124"/>
      <c r="AI105" s="124"/>
      <c r="AJ105" s="125"/>
    </row>
    <row r="106" spans="1:36" s="96" customFormat="1" ht="24.9" customHeight="1">
      <c r="A106" s="202"/>
      <c r="B106" s="204"/>
      <c r="C106" s="111">
        <v>414</v>
      </c>
      <c r="D106" s="112">
        <v>410</v>
      </c>
      <c r="E106" s="113">
        <f>C106-D106</f>
        <v>4</v>
      </c>
      <c r="F106" s="113" t="s">
        <v>68</v>
      </c>
      <c r="G106" s="114"/>
      <c r="H106" s="109">
        <f>$E106*15%</f>
        <v>0.6</v>
      </c>
      <c r="I106" s="109">
        <f t="shared" si="13"/>
        <v>0.6</v>
      </c>
      <c r="J106" s="109">
        <f t="shared" si="13"/>
        <v>0.6</v>
      </c>
      <c r="K106" s="109">
        <f t="shared" si="13"/>
        <v>0.6</v>
      </c>
      <c r="L106" s="114"/>
      <c r="M106" s="114"/>
      <c r="N106" s="115"/>
      <c r="O106" s="109">
        <f>$E106*20%</f>
        <v>0.8</v>
      </c>
      <c r="P106" s="109">
        <f>$E106*20%</f>
        <v>0.8</v>
      </c>
      <c r="Q106" s="114"/>
      <c r="R106" s="114"/>
      <c r="S106" s="114"/>
      <c r="T106" s="114"/>
      <c r="U106" s="116"/>
      <c r="V106" s="130"/>
      <c r="W106" s="114"/>
      <c r="X106" s="114"/>
      <c r="Y106" s="114"/>
      <c r="Z106" s="114"/>
      <c r="AA106" s="114"/>
      <c r="AB106" s="114"/>
      <c r="AC106" s="114"/>
      <c r="AD106" s="114"/>
      <c r="AE106" s="114"/>
      <c r="AF106" s="114"/>
      <c r="AG106" s="114"/>
      <c r="AH106" s="114"/>
      <c r="AI106" s="114"/>
      <c r="AJ106" s="116"/>
    </row>
    <row r="107" spans="1:36" s="80" customFormat="1" ht="24.9" customHeight="1">
      <c r="A107" s="139"/>
      <c r="B107" s="140"/>
      <c r="C107" s="141"/>
      <c r="D107" s="142" t="s">
        <v>72</v>
      </c>
      <c r="E107" s="143">
        <f>SUM(E9:E106)</f>
        <v>85.500000000000369</v>
      </c>
      <c r="F107" s="144"/>
      <c r="G107" s="145">
        <f>SUM(G9:G106)/$E107</f>
        <v>0</v>
      </c>
      <c r="H107" s="145">
        <f t="shared" ref="H107:AJ107" si="14">SUM(H9:H106)/$E107</f>
        <v>0.14970760233918073</v>
      </c>
      <c r="I107" s="145">
        <f t="shared" si="14"/>
        <v>0.14970760233918073</v>
      </c>
      <c r="J107" s="145">
        <f t="shared" si="14"/>
        <v>0.14970760233918073</v>
      </c>
      <c r="K107" s="145">
        <f t="shared" si="14"/>
        <v>0.14970760233918073</v>
      </c>
      <c r="L107" s="145">
        <f t="shared" si="14"/>
        <v>0</v>
      </c>
      <c r="M107" s="145">
        <f t="shared" si="14"/>
        <v>0</v>
      </c>
      <c r="N107" s="145">
        <f t="shared" si="14"/>
        <v>0</v>
      </c>
      <c r="O107" s="145">
        <f t="shared" si="14"/>
        <v>0.13274853801169689</v>
      </c>
      <c r="P107" s="145">
        <f t="shared" si="14"/>
        <v>0.13274853801169689</v>
      </c>
      <c r="Q107" s="145">
        <f t="shared" si="14"/>
        <v>0</v>
      </c>
      <c r="R107" s="145">
        <f t="shared" si="14"/>
        <v>0</v>
      </c>
      <c r="S107" s="145">
        <f t="shared" si="14"/>
        <v>0</v>
      </c>
      <c r="T107" s="145">
        <f t="shared" si="14"/>
        <v>0</v>
      </c>
      <c r="U107" s="145">
        <f t="shared" si="14"/>
        <v>0</v>
      </c>
      <c r="V107" s="145">
        <f t="shared" si="14"/>
        <v>6.7836257309941694E-2</v>
      </c>
      <c r="W107" s="145">
        <f t="shared" si="14"/>
        <v>6.7836257309941694E-2</v>
      </c>
      <c r="X107" s="145">
        <f t="shared" si="14"/>
        <v>0</v>
      </c>
      <c r="Y107" s="145">
        <f t="shared" si="14"/>
        <v>0</v>
      </c>
      <c r="Z107" s="145">
        <f t="shared" si="14"/>
        <v>0</v>
      </c>
      <c r="AA107" s="145">
        <f t="shared" si="14"/>
        <v>0</v>
      </c>
      <c r="AB107" s="145">
        <f t="shared" si="14"/>
        <v>0</v>
      </c>
      <c r="AC107" s="145">
        <f t="shared" si="14"/>
        <v>0</v>
      </c>
      <c r="AD107" s="145">
        <f t="shared" si="14"/>
        <v>0</v>
      </c>
      <c r="AE107" s="145">
        <f t="shared" si="14"/>
        <v>0</v>
      </c>
      <c r="AF107" s="145">
        <f t="shared" si="14"/>
        <v>0</v>
      </c>
      <c r="AG107" s="145">
        <f t="shared" si="14"/>
        <v>0</v>
      </c>
      <c r="AH107" s="145">
        <f t="shared" si="14"/>
        <v>0</v>
      </c>
      <c r="AI107" s="145">
        <f t="shared" si="14"/>
        <v>0</v>
      </c>
      <c r="AJ107" s="145">
        <f t="shared" si="14"/>
        <v>0</v>
      </c>
    </row>
    <row r="108" spans="1:36" s="96" customFormat="1" ht="24.9" customHeight="1">
      <c r="A108" s="191" t="s">
        <v>44</v>
      </c>
      <c r="B108" s="194" t="s">
        <v>73</v>
      </c>
      <c r="C108" s="107">
        <v>62.85</v>
      </c>
      <c r="D108" s="108">
        <v>61.95</v>
      </c>
      <c r="E108" s="146">
        <f t="shared" ref="E108:E129" si="15">C108-D108</f>
        <v>0.89999999999999858</v>
      </c>
      <c r="F108" s="146" t="s">
        <v>67</v>
      </c>
      <c r="G108" s="147"/>
      <c r="H108" s="147"/>
      <c r="I108" s="147"/>
      <c r="J108" s="147"/>
      <c r="K108" s="147"/>
      <c r="L108" s="147"/>
      <c r="M108" s="147"/>
      <c r="N108" s="147"/>
      <c r="O108" s="109">
        <f>$E108*50%</f>
        <v>0.44999999999999929</v>
      </c>
      <c r="P108" s="109">
        <f>$E108*50%</f>
        <v>0.44999999999999929</v>
      </c>
      <c r="Q108" s="147"/>
      <c r="R108" s="147"/>
      <c r="S108" s="147"/>
      <c r="T108" s="147"/>
      <c r="U108" s="148"/>
      <c r="V108" s="149"/>
      <c r="W108" s="147"/>
      <c r="X108" s="147"/>
      <c r="Y108" s="147"/>
      <c r="Z108" s="147"/>
      <c r="AA108" s="147"/>
      <c r="AB108" s="147"/>
      <c r="AC108" s="147"/>
      <c r="AD108" s="147"/>
      <c r="AE108" s="147"/>
      <c r="AF108" s="147"/>
      <c r="AG108" s="147"/>
      <c r="AH108" s="147"/>
      <c r="AI108" s="147"/>
      <c r="AJ108" s="147"/>
    </row>
    <row r="109" spans="1:36" s="96" customFormat="1" ht="24.9" customHeight="1">
      <c r="A109" s="192"/>
      <c r="B109" s="195"/>
      <c r="C109" s="107">
        <v>62.15</v>
      </c>
      <c r="D109" s="108">
        <v>61.5</v>
      </c>
      <c r="E109" s="146">
        <f t="shared" si="15"/>
        <v>0.64999999999999858</v>
      </c>
      <c r="F109" s="146" t="s">
        <v>68</v>
      </c>
      <c r="G109" s="147"/>
      <c r="H109" s="147"/>
      <c r="I109" s="147"/>
      <c r="J109" s="147"/>
      <c r="K109" s="147"/>
      <c r="L109" s="147"/>
      <c r="M109" s="147"/>
      <c r="N109" s="147"/>
      <c r="O109" s="147"/>
      <c r="P109" s="147"/>
      <c r="Q109" s="147"/>
      <c r="R109" s="147"/>
      <c r="S109" s="147"/>
      <c r="T109" s="147"/>
      <c r="U109" s="150"/>
      <c r="V109" s="151">
        <f>$E109*50%</f>
        <v>0.32499999999999929</v>
      </c>
      <c r="W109" s="152">
        <f>$E109*50%</f>
        <v>0.32499999999999929</v>
      </c>
      <c r="X109" s="147"/>
      <c r="Y109" s="147"/>
      <c r="Z109" s="147"/>
      <c r="AA109" s="147"/>
      <c r="AB109" s="147"/>
      <c r="AC109" s="147"/>
      <c r="AD109" s="147"/>
      <c r="AE109" s="147"/>
      <c r="AF109" s="147"/>
      <c r="AG109" s="147"/>
      <c r="AH109" s="147"/>
      <c r="AI109" s="147"/>
      <c r="AJ109" s="147"/>
    </row>
    <row r="110" spans="1:36" s="96" customFormat="1" ht="24.9" customHeight="1">
      <c r="A110" s="192"/>
      <c r="B110" s="195"/>
      <c r="C110" s="107">
        <v>60.65</v>
      </c>
      <c r="D110" s="108">
        <v>60.25</v>
      </c>
      <c r="E110" s="146">
        <f t="shared" si="15"/>
        <v>0.39999999999999858</v>
      </c>
      <c r="F110" s="146" t="s">
        <v>67</v>
      </c>
      <c r="G110" s="147"/>
      <c r="H110" s="147"/>
      <c r="I110" s="147"/>
      <c r="J110" s="147"/>
      <c r="K110" s="147"/>
      <c r="L110" s="147"/>
      <c r="M110" s="147"/>
      <c r="N110" s="147"/>
      <c r="O110" s="109">
        <f>$E110*50%</f>
        <v>0.19999999999999929</v>
      </c>
      <c r="P110" s="109">
        <f>$E110*50%</f>
        <v>0.19999999999999929</v>
      </c>
      <c r="Q110" s="147"/>
      <c r="R110" s="147"/>
      <c r="S110" s="147"/>
      <c r="T110" s="147"/>
      <c r="U110" s="150"/>
      <c r="V110" s="149"/>
      <c r="W110" s="147"/>
      <c r="X110" s="147"/>
      <c r="Y110" s="147"/>
      <c r="Z110" s="147"/>
      <c r="AA110" s="147"/>
      <c r="AB110" s="147"/>
      <c r="AC110" s="147"/>
      <c r="AD110" s="147"/>
      <c r="AE110" s="147"/>
      <c r="AF110" s="147"/>
      <c r="AG110" s="147"/>
      <c r="AH110" s="147"/>
      <c r="AI110" s="147"/>
      <c r="AJ110" s="147"/>
    </row>
    <row r="111" spans="1:36" s="96" customFormat="1" ht="24.9" customHeight="1">
      <c r="A111" s="192"/>
      <c r="B111" s="195"/>
      <c r="C111" s="107">
        <v>60.45</v>
      </c>
      <c r="D111" s="108">
        <v>60.15</v>
      </c>
      <c r="E111" s="146">
        <f t="shared" si="15"/>
        <v>0.30000000000000426</v>
      </c>
      <c r="F111" s="146" t="s">
        <v>68</v>
      </c>
      <c r="G111" s="147"/>
      <c r="H111" s="147"/>
      <c r="I111" s="147"/>
      <c r="J111" s="147"/>
      <c r="K111" s="147"/>
      <c r="L111" s="147"/>
      <c r="M111" s="147"/>
      <c r="N111" s="147"/>
      <c r="O111" s="147"/>
      <c r="P111" s="147"/>
      <c r="Q111" s="147"/>
      <c r="R111" s="147"/>
      <c r="S111" s="147"/>
      <c r="T111" s="147"/>
      <c r="U111" s="150"/>
      <c r="V111" s="151">
        <f>$E111*50%</f>
        <v>0.15000000000000213</v>
      </c>
      <c r="W111" s="152">
        <f>$E111*50%</f>
        <v>0.15000000000000213</v>
      </c>
      <c r="X111" s="147"/>
      <c r="Y111" s="147"/>
      <c r="Z111" s="147"/>
      <c r="AA111" s="147"/>
      <c r="AB111" s="147"/>
      <c r="AC111" s="147"/>
      <c r="AD111" s="147"/>
      <c r="AE111" s="147"/>
      <c r="AF111" s="147"/>
      <c r="AG111" s="147"/>
      <c r="AH111" s="147"/>
      <c r="AI111" s="147"/>
      <c r="AJ111" s="147"/>
    </row>
    <row r="112" spans="1:36" s="96" customFormat="1" ht="24.9" customHeight="1">
      <c r="A112" s="192"/>
      <c r="B112" s="195"/>
      <c r="C112" s="107">
        <v>59.7</v>
      </c>
      <c r="D112" s="108">
        <v>59.5</v>
      </c>
      <c r="E112" s="146">
        <f t="shared" si="15"/>
        <v>0.20000000000000284</v>
      </c>
      <c r="F112" s="146" t="s">
        <v>67</v>
      </c>
      <c r="G112" s="147"/>
      <c r="H112" s="147"/>
      <c r="I112" s="147"/>
      <c r="J112" s="147"/>
      <c r="K112" s="147"/>
      <c r="L112" s="147"/>
      <c r="M112" s="147"/>
      <c r="N112" s="147"/>
      <c r="O112" s="109">
        <f>$E112*50%</f>
        <v>0.10000000000000142</v>
      </c>
      <c r="P112" s="109">
        <f>$E112*50%</f>
        <v>0.10000000000000142</v>
      </c>
      <c r="Q112" s="147"/>
      <c r="R112" s="147"/>
      <c r="S112" s="147"/>
      <c r="T112" s="147"/>
      <c r="U112" s="150"/>
      <c r="V112" s="149"/>
      <c r="W112" s="147"/>
      <c r="X112" s="147"/>
      <c r="Y112" s="147"/>
      <c r="Z112" s="147"/>
      <c r="AA112" s="147"/>
      <c r="AB112" s="147"/>
      <c r="AC112" s="147"/>
      <c r="AD112" s="147"/>
      <c r="AE112" s="147"/>
      <c r="AF112" s="147"/>
      <c r="AG112" s="147"/>
      <c r="AH112" s="147"/>
      <c r="AI112" s="147"/>
      <c r="AJ112" s="147"/>
    </row>
    <row r="113" spans="1:36" s="96" customFormat="1" ht="24.9" customHeight="1">
      <c r="A113" s="192"/>
      <c r="B113" s="195"/>
      <c r="C113" s="107">
        <v>59.7</v>
      </c>
      <c r="D113" s="108">
        <v>59.4</v>
      </c>
      <c r="E113" s="146">
        <f t="shared" si="15"/>
        <v>0.30000000000000426</v>
      </c>
      <c r="F113" s="146" t="s">
        <v>68</v>
      </c>
      <c r="G113" s="147"/>
      <c r="H113" s="109">
        <f t="shared" ref="H113:K115" si="16">$E113*25%</f>
        <v>7.5000000000001066E-2</v>
      </c>
      <c r="I113" s="109">
        <f t="shared" si="16"/>
        <v>7.5000000000001066E-2</v>
      </c>
      <c r="J113" s="109">
        <f t="shared" si="16"/>
        <v>7.5000000000001066E-2</v>
      </c>
      <c r="K113" s="109">
        <f t="shared" si="16"/>
        <v>7.5000000000001066E-2</v>
      </c>
      <c r="L113" s="147"/>
      <c r="M113" s="147"/>
      <c r="N113" s="147"/>
      <c r="O113" s="147"/>
      <c r="P113" s="147"/>
      <c r="Q113" s="147"/>
      <c r="R113" s="147"/>
      <c r="S113" s="147"/>
      <c r="T113" s="147"/>
      <c r="U113" s="150"/>
      <c r="V113" s="149"/>
      <c r="W113" s="147"/>
      <c r="X113" s="147"/>
      <c r="Y113" s="147"/>
      <c r="Z113" s="147"/>
      <c r="AA113" s="147"/>
      <c r="AB113" s="147"/>
      <c r="AC113" s="147"/>
      <c r="AD113" s="147"/>
      <c r="AE113" s="147"/>
      <c r="AF113" s="147"/>
      <c r="AG113" s="147"/>
      <c r="AH113" s="147"/>
      <c r="AI113" s="147"/>
      <c r="AJ113" s="147"/>
    </row>
    <row r="114" spans="1:36" s="96" customFormat="1" ht="24.9" customHeight="1">
      <c r="A114" s="192"/>
      <c r="B114" s="195"/>
      <c r="C114" s="107">
        <v>59.25</v>
      </c>
      <c r="D114" s="108">
        <v>58.85</v>
      </c>
      <c r="E114" s="146">
        <f t="shared" si="15"/>
        <v>0.39999999999999858</v>
      </c>
      <c r="F114" s="146" t="s">
        <v>67</v>
      </c>
      <c r="G114" s="147"/>
      <c r="H114" s="147"/>
      <c r="I114" s="147"/>
      <c r="J114" s="147"/>
      <c r="K114" s="147"/>
      <c r="L114" s="147"/>
      <c r="M114" s="147"/>
      <c r="N114" s="147"/>
      <c r="O114" s="109">
        <f>$E114*50%</f>
        <v>0.19999999999999929</v>
      </c>
      <c r="P114" s="109">
        <f>$E114*50%</f>
        <v>0.19999999999999929</v>
      </c>
      <c r="Q114" s="147"/>
      <c r="R114" s="147"/>
      <c r="S114" s="147"/>
      <c r="T114" s="147"/>
      <c r="U114" s="150"/>
      <c r="V114" s="149"/>
      <c r="W114" s="147"/>
      <c r="X114" s="147"/>
      <c r="Y114" s="147"/>
      <c r="Z114" s="147"/>
      <c r="AA114" s="147"/>
      <c r="AB114" s="147"/>
      <c r="AC114" s="147"/>
      <c r="AD114" s="147"/>
      <c r="AE114" s="147"/>
      <c r="AF114" s="147"/>
      <c r="AG114" s="147"/>
      <c r="AH114" s="147"/>
      <c r="AI114" s="147"/>
      <c r="AJ114" s="147"/>
    </row>
    <row r="115" spans="1:36" s="96" customFormat="1" ht="24.9" customHeight="1">
      <c r="A115" s="192"/>
      <c r="B115" s="195"/>
      <c r="C115" s="107">
        <v>58.4</v>
      </c>
      <c r="D115" s="108">
        <v>57.55</v>
      </c>
      <c r="E115" s="146">
        <f t="shared" si="15"/>
        <v>0.85000000000000142</v>
      </c>
      <c r="F115" s="146" t="s">
        <v>67</v>
      </c>
      <c r="G115" s="147"/>
      <c r="H115" s="109">
        <f t="shared" si="16"/>
        <v>0.21250000000000036</v>
      </c>
      <c r="I115" s="109">
        <f t="shared" si="16"/>
        <v>0.21250000000000036</v>
      </c>
      <c r="J115" s="109">
        <f t="shared" si="16"/>
        <v>0.21250000000000036</v>
      </c>
      <c r="K115" s="109">
        <f t="shared" si="16"/>
        <v>0.21250000000000036</v>
      </c>
      <c r="L115" s="147"/>
      <c r="M115" s="147"/>
      <c r="N115" s="147"/>
      <c r="O115" s="147"/>
      <c r="P115" s="147"/>
      <c r="Q115" s="147"/>
      <c r="R115" s="147"/>
      <c r="S115" s="147"/>
      <c r="T115" s="147"/>
      <c r="U115" s="150"/>
      <c r="V115" s="149"/>
      <c r="W115" s="147"/>
      <c r="X115" s="147"/>
      <c r="Y115" s="147"/>
      <c r="Z115" s="147"/>
      <c r="AA115" s="147"/>
      <c r="AB115" s="147"/>
      <c r="AC115" s="147"/>
      <c r="AD115" s="147"/>
      <c r="AE115" s="147"/>
      <c r="AF115" s="147"/>
      <c r="AG115" s="147"/>
      <c r="AH115" s="147"/>
      <c r="AI115" s="147"/>
      <c r="AJ115" s="147"/>
    </row>
    <row r="116" spans="1:36" s="96" customFormat="1" ht="24.9" customHeight="1">
      <c r="A116" s="192"/>
      <c r="B116" s="195"/>
      <c r="C116" s="107">
        <v>57.75</v>
      </c>
      <c r="D116" s="108">
        <v>57.4</v>
      </c>
      <c r="E116" s="146">
        <f t="shared" si="15"/>
        <v>0.35000000000000142</v>
      </c>
      <c r="F116" s="146" t="s">
        <v>68</v>
      </c>
      <c r="G116" s="147"/>
      <c r="H116" s="147"/>
      <c r="I116" s="147"/>
      <c r="J116" s="147"/>
      <c r="K116" s="147"/>
      <c r="L116" s="147"/>
      <c r="M116" s="147"/>
      <c r="N116" s="147"/>
      <c r="O116" s="147"/>
      <c r="P116" s="147"/>
      <c r="Q116" s="147"/>
      <c r="R116" s="147"/>
      <c r="S116" s="147"/>
      <c r="T116" s="147"/>
      <c r="U116" s="150"/>
      <c r="V116" s="151">
        <f>$E116*50%</f>
        <v>0.17500000000000071</v>
      </c>
      <c r="W116" s="152">
        <f>$E116*50%</f>
        <v>0.17500000000000071</v>
      </c>
      <c r="X116" s="147"/>
      <c r="Y116" s="147"/>
      <c r="Z116" s="147"/>
      <c r="AA116" s="147"/>
      <c r="AB116" s="147"/>
      <c r="AC116" s="147"/>
      <c r="AD116" s="147"/>
      <c r="AE116" s="147"/>
      <c r="AF116" s="147"/>
      <c r="AG116" s="147"/>
      <c r="AH116" s="147"/>
      <c r="AI116" s="147"/>
      <c r="AJ116" s="147"/>
    </row>
    <row r="117" spans="1:36" s="96" customFormat="1" ht="24.9" customHeight="1">
      <c r="A117" s="192"/>
      <c r="B117" s="195"/>
      <c r="C117" s="107">
        <v>56.55</v>
      </c>
      <c r="D117" s="108">
        <v>56.35</v>
      </c>
      <c r="E117" s="146">
        <f t="shared" si="15"/>
        <v>0.19999999999999574</v>
      </c>
      <c r="F117" s="146" t="s">
        <v>68</v>
      </c>
      <c r="G117" s="147"/>
      <c r="H117" s="147"/>
      <c r="I117" s="147"/>
      <c r="J117" s="147"/>
      <c r="K117" s="147"/>
      <c r="L117" s="147"/>
      <c r="M117" s="147"/>
      <c r="N117" s="147"/>
      <c r="O117" s="147"/>
      <c r="P117" s="147"/>
      <c r="Q117" s="147"/>
      <c r="R117" s="147"/>
      <c r="S117" s="147"/>
      <c r="T117" s="147"/>
      <c r="U117" s="150"/>
      <c r="V117" s="151">
        <f>$E117*50%</f>
        <v>9.9999999999997868E-2</v>
      </c>
      <c r="W117" s="152">
        <f>$E117*50%</f>
        <v>9.9999999999997868E-2</v>
      </c>
      <c r="X117" s="147"/>
      <c r="Y117" s="147"/>
      <c r="Z117" s="147"/>
      <c r="AA117" s="147"/>
      <c r="AB117" s="147"/>
      <c r="AC117" s="147"/>
      <c r="AD117" s="147"/>
      <c r="AE117" s="147"/>
      <c r="AF117" s="147"/>
      <c r="AG117" s="147"/>
      <c r="AH117" s="147"/>
      <c r="AI117" s="147"/>
      <c r="AJ117" s="147"/>
    </row>
    <row r="118" spans="1:36" s="96" customFormat="1" ht="24.9" customHeight="1">
      <c r="A118" s="192"/>
      <c r="B118" s="195"/>
      <c r="C118" s="107">
        <v>56.05</v>
      </c>
      <c r="D118" s="108">
        <v>54.65</v>
      </c>
      <c r="E118" s="146">
        <f t="shared" si="15"/>
        <v>1.3999999999999986</v>
      </c>
      <c r="F118" s="146" t="s">
        <v>67</v>
      </c>
      <c r="G118" s="147"/>
      <c r="H118" s="147"/>
      <c r="I118" s="147"/>
      <c r="J118" s="147"/>
      <c r="K118" s="147"/>
      <c r="L118" s="147"/>
      <c r="M118" s="147"/>
      <c r="N118" s="147"/>
      <c r="O118" s="109">
        <f>$E118*50%</f>
        <v>0.69999999999999929</v>
      </c>
      <c r="P118" s="109">
        <f>$E118*50%</f>
        <v>0.69999999999999929</v>
      </c>
      <c r="Q118" s="147"/>
      <c r="R118" s="147"/>
      <c r="S118" s="147"/>
      <c r="T118" s="147"/>
      <c r="U118" s="150"/>
      <c r="V118" s="149"/>
      <c r="W118" s="147"/>
      <c r="X118" s="147"/>
      <c r="Y118" s="147"/>
      <c r="Z118" s="147"/>
      <c r="AA118" s="147"/>
      <c r="AB118" s="147"/>
      <c r="AC118" s="147"/>
      <c r="AD118" s="147"/>
      <c r="AE118" s="147"/>
      <c r="AF118" s="147"/>
      <c r="AG118" s="147"/>
      <c r="AH118" s="147"/>
      <c r="AI118" s="147"/>
      <c r="AJ118" s="147"/>
    </row>
    <row r="119" spans="1:36" s="96" customFormat="1" ht="24.9" customHeight="1">
      <c r="A119" s="192"/>
      <c r="B119" s="195"/>
      <c r="C119" s="107">
        <v>54.3</v>
      </c>
      <c r="D119" s="108">
        <v>53.3</v>
      </c>
      <c r="E119" s="146">
        <f t="shared" si="15"/>
        <v>1</v>
      </c>
      <c r="F119" s="146" t="s">
        <v>67</v>
      </c>
      <c r="G119" s="147"/>
      <c r="H119" s="147"/>
      <c r="I119" s="147"/>
      <c r="J119" s="147"/>
      <c r="K119" s="147"/>
      <c r="L119" s="147"/>
      <c r="M119" s="147"/>
      <c r="N119" s="147"/>
      <c r="O119" s="147"/>
      <c r="P119" s="147"/>
      <c r="Q119" s="147"/>
      <c r="R119" s="147"/>
      <c r="S119" s="147"/>
      <c r="T119" s="147"/>
      <c r="U119" s="150"/>
      <c r="V119" s="151">
        <f>$E119*50%</f>
        <v>0.5</v>
      </c>
      <c r="W119" s="152">
        <f>$E119*50%</f>
        <v>0.5</v>
      </c>
      <c r="X119" s="147"/>
      <c r="Y119" s="147"/>
      <c r="Z119" s="147"/>
      <c r="AA119" s="147"/>
      <c r="AB119" s="147"/>
      <c r="AC119" s="147"/>
      <c r="AD119" s="147"/>
      <c r="AE119" s="147"/>
      <c r="AF119" s="147"/>
      <c r="AG119" s="147"/>
      <c r="AH119" s="147"/>
      <c r="AI119" s="147"/>
      <c r="AJ119" s="147"/>
    </row>
    <row r="120" spans="1:36" s="96" customFormat="1" ht="24.9" customHeight="1">
      <c r="A120" s="192"/>
      <c r="B120" s="195"/>
      <c r="C120" s="107">
        <v>53.05</v>
      </c>
      <c r="D120" s="108">
        <v>52.65</v>
      </c>
      <c r="E120" s="146">
        <f t="shared" si="15"/>
        <v>0.39999999999999858</v>
      </c>
      <c r="F120" s="146" t="s">
        <v>67</v>
      </c>
      <c r="G120" s="147"/>
      <c r="H120" s="109">
        <f t="shared" ref="H120:K125" si="17">$E120*25%</f>
        <v>9.9999999999999645E-2</v>
      </c>
      <c r="I120" s="109">
        <f t="shared" si="17"/>
        <v>9.9999999999999645E-2</v>
      </c>
      <c r="J120" s="109">
        <f t="shared" si="17"/>
        <v>9.9999999999999645E-2</v>
      </c>
      <c r="K120" s="109">
        <f t="shared" si="17"/>
        <v>9.9999999999999645E-2</v>
      </c>
      <c r="L120" s="147"/>
      <c r="M120" s="147"/>
      <c r="N120" s="147"/>
      <c r="O120" s="147"/>
      <c r="P120" s="147"/>
      <c r="Q120" s="147"/>
      <c r="R120" s="147"/>
      <c r="S120" s="147"/>
      <c r="T120" s="147"/>
      <c r="U120" s="150"/>
      <c r="V120" s="149"/>
      <c r="W120" s="147"/>
      <c r="X120" s="147"/>
      <c r="Y120" s="147"/>
      <c r="Z120" s="147"/>
      <c r="AA120" s="147"/>
      <c r="AB120" s="147"/>
      <c r="AC120" s="147"/>
      <c r="AD120" s="147"/>
      <c r="AE120" s="147"/>
      <c r="AF120" s="147"/>
      <c r="AG120" s="147"/>
      <c r="AH120" s="147"/>
      <c r="AI120" s="147"/>
      <c r="AJ120" s="147"/>
    </row>
    <row r="121" spans="1:36" s="96" customFormat="1" ht="24.9" customHeight="1">
      <c r="A121" s="192"/>
      <c r="B121" s="195"/>
      <c r="C121" s="107">
        <v>52.8</v>
      </c>
      <c r="D121" s="108">
        <v>52.2</v>
      </c>
      <c r="E121" s="146">
        <f t="shared" si="15"/>
        <v>0.59999999999999432</v>
      </c>
      <c r="F121" s="146" t="s">
        <v>68</v>
      </c>
      <c r="G121" s="147"/>
      <c r="H121" s="109">
        <f t="shared" si="17"/>
        <v>0.14999999999999858</v>
      </c>
      <c r="I121" s="109">
        <f t="shared" si="17"/>
        <v>0.14999999999999858</v>
      </c>
      <c r="J121" s="109">
        <f t="shared" si="17"/>
        <v>0.14999999999999858</v>
      </c>
      <c r="K121" s="109">
        <f t="shared" si="17"/>
        <v>0.14999999999999858</v>
      </c>
      <c r="L121" s="147"/>
      <c r="M121" s="147"/>
      <c r="N121" s="147"/>
      <c r="O121" s="147"/>
      <c r="P121" s="147"/>
      <c r="Q121" s="147"/>
      <c r="R121" s="147"/>
      <c r="S121" s="147"/>
      <c r="T121" s="147"/>
      <c r="U121" s="150"/>
      <c r="V121" s="149"/>
      <c r="W121" s="147"/>
      <c r="X121" s="147"/>
      <c r="Y121" s="147"/>
      <c r="Z121" s="147"/>
      <c r="AA121" s="147"/>
      <c r="AB121" s="147"/>
      <c r="AC121" s="147"/>
      <c r="AD121" s="147"/>
      <c r="AE121" s="147"/>
      <c r="AF121" s="147"/>
      <c r="AG121" s="147"/>
      <c r="AH121" s="147"/>
      <c r="AI121" s="147"/>
      <c r="AJ121" s="147"/>
    </row>
    <row r="122" spans="1:36" s="96" customFormat="1" ht="24.9" customHeight="1">
      <c r="A122" s="192"/>
      <c r="B122" s="195"/>
      <c r="C122" s="107">
        <v>52.1</v>
      </c>
      <c r="D122" s="108">
        <v>51.8</v>
      </c>
      <c r="E122" s="146">
        <f t="shared" si="15"/>
        <v>0.30000000000000426</v>
      </c>
      <c r="F122" s="146" t="s">
        <v>67</v>
      </c>
      <c r="G122" s="147"/>
      <c r="H122" s="147"/>
      <c r="I122" s="147"/>
      <c r="J122" s="147"/>
      <c r="K122" s="147"/>
      <c r="L122" s="147"/>
      <c r="M122" s="147"/>
      <c r="N122" s="147"/>
      <c r="O122" s="109">
        <f>$E122*50%</f>
        <v>0.15000000000000213</v>
      </c>
      <c r="P122" s="109">
        <f>$E122*50%</f>
        <v>0.15000000000000213</v>
      </c>
      <c r="Q122" s="147"/>
      <c r="R122" s="147"/>
      <c r="S122" s="147"/>
      <c r="T122" s="147"/>
      <c r="U122" s="150"/>
      <c r="V122" s="149"/>
      <c r="W122" s="147"/>
      <c r="X122" s="147"/>
      <c r="Y122" s="147"/>
      <c r="Z122" s="147"/>
      <c r="AA122" s="147"/>
      <c r="AB122" s="147"/>
      <c r="AC122" s="147"/>
      <c r="AD122" s="147"/>
      <c r="AE122" s="147"/>
      <c r="AF122" s="147"/>
      <c r="AG122" s="147"/>
      <c r="AH122" s="147"/>
      <c r="AI122" s="147"/>
      <c r="AJ122" s="147"/>
    </row>
    <row r="123" spans="1:36" s="96" customFormat="1" ht="24.9" customHeight="1">
      <c r="A123" s="192"/>
      <c r="B123" s="195"/>
      <c r="C123" s="107">
        <v>51.35</v>
      </c>
      <c r="D123" s="108">
        <v>50.85</v>
      </c>
      <c r="E123" s="146">
        <f t="shared" si="15"/>
        <v>0.5</v>
      </c>
      <c r="F123" s="146" t="s">
        <v>68</v>
      </c>
      <c r="G123" s="147"/>
      <c r="H123" s="109">
        <f t="shared" si="17"/>
        <v>0.125</v>
      </c>
      <c r="I123" s="109">
        <f t="shared" si="17"/>
        <v>0.125</v>
      </c>
      <c r="J123" s="109">
        <f t="shared" si="17"/>
        <v>0.125</v>
      </c>
      <c r="K123" s="109">
        <f t="shared" si="17"/>
        <v>0.125</v>
      </c>
      <c r="L123" s="147"/>
      <c r="M123" s="147"/>
      <c r="N123" s="147"/>
      <c r="O123" s="147"/>
      <c r="P123" s="147"/>
      <c r="Q123" s="147"/>
      <c r="R123" s="147"/>
      <c r="S123" s="147"/>
      <c r="T123" s="147"/>
      <c r="U123" s="150"/>
      <c r="V123" s="149"/>
      <c r="W123" s="147"/>
      <c r="X123" s="147"/>
      <c r="Y123" s="147"/>
      <c r="Z123" s="147"/>
      <c r="AA123" s="147"/>
      <c r="AB123" s="147"/>
      <c r="AC123" s="147"/>
      <c r="AD123" s="147"/>
      <c r="AE123" s="147"/>
      <c r="AF123" s="147"/>
      <c r="AG123" s="147"/>
      <c r="AH123" s="147"/>
      <c r="AI123" s="147"/>
      <c r="AJ123" s="147"/>
    </row>
    <row r="124" spans="1:36" s="96" customFormat="1" ht="24.9" customHeight="1">
      <c r="A124" s="192"/>
      <c r="B124" s="195"/>
      <c r="C124" s="107">
        <v>50.4</v>
      </c>
      <c r="D124" s="108">
        <v>50.05</v>
      </c>
      <c r="E124" s="146">
        <f t="shared" si="15"/>
        <v>0.35000000000000142</v>
      </c>
      <c r="F124" s="146" t="s">
        <v>68</v>
      </c>
      <c r="G124" s="147"/>
      <c r="H124" s="147"/>
      <c r="I124" s="147"/>
      <c r="J124" s="147"/>
      <c r="K124" s="147"/>
      <c r="L124" s="147"/>
      <c r="M124" s="147"/>
      <c r="N124" s="147"/>
      <c r="O124" s="147"/>
      <c r="P124" s="147"/>
      <c r="Q124" s="147"/>
      <c r="R124" s="147"/>
      <c r="S124" s="147"/>
      <c r="T124" s="147"/>
      <c r="U124" s="150"/>
      <c r="V124" s="151">
        <f>$E124*50%</f>
        <v>0.17500000000000071</v>
      </c>
      <c r="W124" s="152">
        <f>$E124*50%</f>
        <v>0.17500000000000071</v>
      </c>
      <c r="X124" s="147"/>
      <c r="Y124" s="147"/>
      <c r="Z124" s="147"/>
      <c r="AA124" s="147"/>
      <c r="AB124" s="147"/>
      <c r="AC124" s="147"/>
      <c r="AD124" s="147"/>
      <c r="AE124" s="147"/>
      <c r="AF124" s="147"/>
      <c r="AG124" s="147"/>
      <c r="AH124" s="147"/>
      <c r="AI124" s="147"/>
      <c r="AJ124" s="147"/>
    </row>
    <row r="125" spans="1:36" s="96" customFormat="1" ht="24.9" customHeight="1">
      <c r="A125" s="192"/>
      <c r="B125" s="195"/>
      <c r="C125" s="107">
        <v>49.8</v>
      </c>
      <c r="D125" s="108">
        <v>48.9</v>
      </c>
      <c r="E125" s="146">
        <f t="shared" si="15"/>
        <v>0.89999999999999858</v>
      </c>
      <c r="F125" s="146" t="s">
        <v>68</v>
      </c>
      <c r="G125" s="147"/>
      <c r="H125" s="109">
        <f t="shared" si="17"/>
        <v>0.22499999999999964</v>
      </c>
      <c r="I125" s="109">
        <f t="shared" si="17"/>
        <v>0.22499999999999964</v>
      </c>
      <c r="J125" s="109">
        <f t="shared" si="17"/>
        <v>0.22499999999999964</v>
      </c>
      <c r="K125" s="109">
        <f t="shared" si="17"/>
        <v>0.22499999999999964</v>
      </c>
      <c r="L125" s="147"/>
      <c r="M125" s="147"/>
      <c r="N125" s="147"/>
      <c r="O125" s="147"/>
      <c r="P125" s="147"/>
      <c r="Q125" s="147"/>
      <c r="R125" s="147"/>
      <c r="S125" s="147"/>
      <c r="T125" s="147"/>
      <c r="U125" s="150"/>
      <c r="V125" s="149"/>
      <c r="W125" s="147"/>
      <c r="X125" s="147"/>
      <c r="Y125" s="147"/>
      <c r="Z125" s="147"/>
      <c r="AA125" s="147"/>
      <c r="AB125" s="147"/>
      <c r="AC125" s="147"/>
      <c r="AD125" s="147"/>
      <c r="AE125" s="147"/>
      <c r="AF125" s="147"/>
      <c r="AG125" s="147"/>
      <c r="AH125" s="147"/>
      <c r="AI125" s="147"/>
      <c r="AJ125" s="147"/>
    </row>
    <row r="126" spans="1:36" s="96" customFormat="1" ht="24.9" customHeight="1">
      <c r="A126" s="192"/>
      <c r="B126" s="195"/>
      <c r="C126" s="107">
        <v>48.75</v>
      </c>
      <c r="D126" s="108">
        <v>48.55</v>
      </c>
      <c r="E126" s="146">
        <f t="shared" si="15"/>
        <v>0.20000000000000284</v>
      </c>
      <c r="F126" s="146" t="s">
        <v>67</v>
      </c>
      <c r="G126" s="147"/>
      <c r="H126" s="147"/>
      <c r="I126" s="147"/>
      <c r="J126" s="147"/>
      <c r="K126" s="147"/>
      <c r="L126" s="147"/>
      <c r="M126" s="147"/>
      <c r="N126" s="147"/>
      <c r="O126" s="109">
        <f>$E126*50%</f>
        <v>0.10000000000000142</v>
      </c>
      <c r="P126" s="109">
        <f>$E126*50%</f>
        <v>0.10000000000000142</v>
      </c>
      <c r="Q126" s="147"/>
      <c r="R126" s="147"/>
      <c r="S126" s="147"/>
      <c r="T126" s="147"/>
      <c r="U126" s="150"/>
      <c r="V126" s="149"/>
      <c r="W126" s="147"/>
      <c r="X126" s="147"/>
      <c r="Y126" s="147"/>
      <c r="Z126" s="147"/>
      <c r="AA126" s="147"/>
      <c r="AB126" s="147"/>
      <c r="AC126" s="147"/>
      <c r="AD126" s="147"/>
      <c r="AE126" s="147"/>
      <c r="AF126" s="147"/>
      <c r="AG126" s="147"/>
      <c r="AH126" s="147"/>
      <c r="AI126" s="147"/>
      <c r="AJ126" s="147"/>
    </row>
    <row r="127" spans="1:36" s="96" customFormat="1" ht="24.9" customHeight="1">
      <c r="A127" s="192"/>
      <c r="B127" s="195"/>
      <c r="C127" s="107">
        <v>48.75</v>
      </c>
      <c r="D127" s="108">
        <v>47.35</v>
      </c>
      <c r="E127" s="146">
        <f t="shared" si="15"/>
        <v>1.3999999999999986</v>
      </c>
      <c r="F127" s="146" t="s">
        <v>68</v>
      </c>
      <c r="G127" s="147"/>
      <c r="H127" s="147"/>
      <c r="I127" s="147"/>
      <c r="J127" s="147"/>
      <c r="K127" s="147"/>
      <c r="L127" s="147"/>
      <c r="M127" s="147"/>
      <c r="N127" s="147"/>
      <c r="O127" s="109">
        <f>$E127*50%</f>
        <v>0.69999999999999929</v>
      </c>
      <c r="P127" s="109">
        <f>$E127*50%</f>
        <v>0.69999999999999929</v>
      </c>
      <c r="Q127" s="147"/>
      <c r="R127" s="147"/>
      <c r="S127" s="147"/>
      <c r="T127" s="147"/>
      <c r="U127" s="150"/>
      <c r="V127" s="149"/>
      <c r="W127" s="147"/>
      <c r="X127" s="147"/>
      <c r="Y127" s="147"/>
      <c r="Z127" s="147"/>
      <c r="AA127" s="147"/>
      <c r="AB127" s="147"/>
      <c r="AC127" s="147"/>
      <c r="AD127" s="147"/>
      <c r="AE127" s="147"/>
      <c r="AF127" s="147"/>
      <c r="AG127" s="147"/>
      <c r="AH127" s="147"/>
      <c r="AI127" s="147"/>
      <c r="AJ127" s="147"/>
    </row>
    <row r="128" spans="1:36" s="96" customFormat="1" ht="24.9" customHeight="1">
      <c r="A128" s="192"/>
      <c r="B128" s="195"/>
      <c r="C128" s="107">
        <v>46.55</v>
      </c>
      <c r="D128" s="108">
        <v>46.1</v>
      </c>
      <c r="E128" s="146">
        <f t="shared" si="15"/>
        <v>0.44999999999999574</v>
      </c>
      <c r="F128" s="146" t="s">
        <v>67</v>
      </c>
      <c r="G128" s="147"/>
      <c r="H128" s="147"/>
      <c r="I128" s="147"/>
      <c r="J128" s="147"/>
      <c r="K128" s="147"/>
      <c r="L128" s="147"/>
      <c r="M128" s="147"/>
      <c r="N128" s="147"/>
      <c r="O128" s="147"/>
      <c r="P128" s="147"/>
      <c r="Q128" s="147"/>
      <c r="R128" s="147"/>
      <c r="S128" s="147"/>
      <c r="T128" s="147"/>
      <c r="U128" s="150"/>
      <c r="V128" s="151">
        <f>$E128*50%</f>
        <v>0.22499999999999787</v>
      </c>
      <c r="W128" s="152">
        <f>$E128*50%</f>
        <v>0.22499999999999787</v>
      </c>
      <c r="X128" s="147"/>
      <c r="Y128" s="147"/>
      <c r="Z128" s="147"/>
      <c r="AA128" s="147"/>
      <c r="AB128" s="147"/>
      <c r="AC128" s="147"/>
      <c r="AD128" s="147"/>
      <c r="AE128" s="147"/>
      <c r="AF128" s="147"/>
      <c r="AG128" s="147"/>
      <c r="AH128" s="147"/>
      <c r="AI128" s="147"/>
      <c r="AJ128" s="147"/>
    </row>
    <row r="129" spans="1:36" s="96" customFormat="1" ht="24.9" customHeight="1">
      <c r="A129" s="193"/>
      <c r="B129" s="196"/>
      <c r="C129" s="107">
        <v>46.35</v>
      </c>
      <c r="D129" s="108">
        <v>45.75</v>
      </c>
      <c r="E129" s="146">
        <f t="shared" si="15"/>
        <v>0.60000000000000142</v>
      </c>
      <c r="F129" s="153" t="s">
        <v>68</v>
      </c>
      <c r="G129" s="154"/>
      <c r="H129" s="154"/>
      <c r="I129" s="154"/>
      <c r="J129" s="147"/>
      <c r="K129" s="147"/>
      <c r="L129" s="147"/>
      <c r="M129" s="147"/>
      <c r="N129" s="147"/>
      <c r="O129" s="109">
        <f>$E129*50%</f>
        <v>0.30000000000000071</v>
      </c>
      <c r="P129" s="109">
        <f>$E129*50%</f>
        <v>0.30000000000000071</v>
      </c>
      <c r="Q129" s="154"/>
      <c r="R129" s="154"/>
      <c r="S129" s="154"/>
      <c r="T129" s="154"/>
      <c r="U129" s="155"/>
      <c r="V129" s="156"/>
      <c r="W129" s="154"/>
      <c r="X129" s="154"/>
      <c r="Y129" s="154"/>
      <c r="Z129" s="154"/>
      <c r="AA129" s="154"/>
      <c r="AB129" s="154"/>
      <c r="AC129" s="154"/>
      <c r="AD129" s="154"/>
      <c r="AE129" s="154"/>
      <c r="AF129" s="154"/>
      <c r="AG129" s="154"/>
      <c r="AH129" s="154"/>
      <c r="AI129" s="154"/>
      <c r="AJ129" s="154"/>
    </row>
    <row r="130" spans="1:36" s="80" customFormat="1" ht="24.9" customHeight="1">
      <c r="A130" s="139"/>
      <c r="B130" s="140"/>
      <c r="C130" s="141"/>
      <c r="D130" s="142" t="s">
        <v>74</v>
      </c>
      <c r="E130" s="143">
        <f>SUM(E108:E129)</f>
        <v>12.649999999999999</v>
      </c>
      <c r="F130" s="144"/>
      <c r="G130" s="145">
        <f>SUM(G108:G129)/$E130</f>
        <v>0</v>
      </c>
      <c r="H130" s="145">
        <f t="shared" ref="H130:AJ130" si="18">SUM(H108:H129)/$E130</f>
        <v>7.0158102766798375E-2</v>
      </c>
      <c r="I130" s="145">
        <f t="shared" si="18"/>
        <v>7.0158102766798375E-2</v>
      </c>
      <c r="J130" s="145">
        <f t="shared" si="18"/>
        <v>7.0158102766798375E-2</v>
      </c>
      <c r="K130" s="145">
        <f t="shared" si="18"/>
        <v>7.0158102766798375E-2</v>
      </c>
      <c r="L130" s="145">
        <f t="shared" si="18"/>
        <v>0</v>
      </c>
      <c r="M130" s="145">
        <f t="shared" si="18"/>
        <v>0</v>
      </c>
      <c r="N130" s="145">
        <f t="shared" si="18"/>
        <v>0</v>
      </c>
      <c r="O130" s="145">
        <f t="shared" si="18"/>
        <v>0.22924901185770771</v>
      </c>
      <c r="P130" s="145">
        <f t="shared" si="18"/>
        <v>0.22924901185770771</v>
      </c>
      <c r="Q130" s="145">
        <f t="shared" si="18"/>
        <v>0</v>
      </c>
      <c r="R130" s="145">
        <f t="shared" si="18"/>
        <v>0</v>
      </c>
      <c r="S130" s="145">
        <f t="shared" si="18"/>
        <v>0</v>
      </c>
      <c r="T130" s="145">
        <f t="shared" si="18"/>
        <v>0</v>
      </c>
      <c r="U130" s="145">
        <f t="shared" si="18"/>
        <v>0</v>
      </c>
      <c r="V130" s="157">
        <f t="shared" si="18"/>
        <v>0.13043478260869557</v>
      </c>
      <c r="W130" s="145">
        <f t="shared" si="18"/>
        <v>0.13043478260869557</v>
      </c>
      <c r="X130" s="145">
        <f t="shared" si="18"/>
        <v>0</v>
      </c>
      <c r="Y130" s="145">
        <f t="shared" si="18"/>
        <v>0</v>
      </c>
      <c r="Z130" s="145">
        <f t="shared" si="18"/>
        <v>0</v>
      </c>
      <c r="AA130" s="145">
        <f t="shared" si="18"/>
        <v>0</v>
      </c>
      <c r="AB130" s="145">
        <f t="shared" si="18"/>
        <v>0</v>
      </c>
      <c r="AC130" s="145">
        <f t="shared" si="18"/>
        <v>0</v>
      </c>
      <c r="AD130" s="145">
        <f t="shared" si="18"/>
        <v>0</v>
      </c>
      <c r="AE130" s="145">
        <f t="shared" si="18"/>
        <v>0</v>
      </c>
      <c r="AF130" s="145">
        <f t="shared" si="18"/>
        <v>0</v>
      </c>
      <c r="AG130" s="145">
        <f t="shared" si="18"/>
        <v>0</v>
      </c>
      <c r="AH130" s="145">
        <f t="shared" si="18"/>
        <v>0</v>
      </c>
      <c r="AI130" s="145">
        <f t="shared" si="18"/>
        <v>0</v>
      </c>
      <c r="AJ130" s="145">
        <f t="shared" si="18"/>
        <v>0</v>
      </c>
    </row>
    <row r="131" spans="1:36" s="96" customFormat="1" ht="24.9" customHeight="1">
      <c r="A131" s="158" t="s">
        <v>46</v>
      </c>
      <c r="B131" s="159" t="s">
        <v>75</v>
      </c>
      <c r="C131" s="107">
        <v>2.85</v>
      </c>
      <c r="D131" s="108">
        <v>42.95</v>
      </c>
      <c r="E131" s="108">
        <f>ROUND((D131-C131)*0.2955,2)</f>
        <v>11.85</v>
      </c>
      <c r="F131" s="108"/>
      <c r="G131" s="160"/>
      <c r="H131" s="160"/>
      <c r="I131" s="160"/>
      <c r="J131" s="160"/>
      <c r="K131" s="160"/>
      <c r="L131" s="160"/>
      <c r="M131" s="160"/>
      <c r="N131" s="160"/>
      <c r="O131" s="109">
        <f>$E131*20%</f>
        <v>2.37</v>
      </c>
      <c r="P131" s="109">
        <f>$E131*20%</f>
        <v>2.37</v>
      </c>
      <c r="Q131" s="160"/>
      <c r="R131" s="160"/>
      <c r="S131" s="160"/>
      <c r="T131" s="160"/>
      <c r="U131" s="161"/>
      <c r="V131" s="162">
        <f>$E131*7%</f>
        <v>0.82950000000000002</v>
      </c>
      <c r="W131" s="109">
        <f>$E131*7%</f>
        <v>0.82950000000000002</v>
      </c>
      <c r="X131" s="160"/>
      <c r="Y131" s="160"/>
      <c r="Z131" s="163"/>
      <c r="AA131" s="160"/>
      <c r="AB131" s="109">
        <f>$E131*23%</f>
        <v>2.7255000000000003</v>
      </c>
      <c r="AC131" s="109">
        <f>$E131*23%</f>
        <v>2.7255000000000003</v>
      </c>
      <c r="AD131" s="160"/>
      <c r="AE131" s="160"/>
      <c r="AF131" s="160"/>
      <c r="AG131" s="160"/>
      <c r="AH131" s="160"/>
      <c r="AI131" s="160"/>
      <c r="AJ131" s="160"/>
    </row>
    <row r="132" spans="1:36" s="80" customFormat="1" ht="24.9" customHeight="1">
      <c r="A132" s="139"/>
      <c r="B132" s="140"/>
      <c r="C132" s="141"/>
      <c r="D132" s="142" t="s">
        <v>76</v>
      </c>
      <c r="E132" s="143">
        <f>SUM(E131:E131)</f>
        <v>11.85</v>
      </c>
      <c r="F132" s="144"/>
      <c r="G132" s="145">
        <f t="shared" ref="G132:AJ132" si="19">SUM(G131:G131)/$E$132</f>
        <v>0</v>
      </c>
      <c r="H132" s="145">
        <f t="shared" si="19"/>
        <v>0</v>
      </c>
      <c r="I132" s="145">
        <f t="shared" si="19"/>
        <v>0</v>
      </c>
      <c r="J132" s="145">
        <f t="shared" si="19"/>
        <v>0</v>
      </c>
      <c r="K132" s="145">
        <f t="shared" si="19"/>
        <v>0</v>
      </c>
      <c r="L132" s="145">
        <f t="shared" si="19"/>
        <v>0</v>
      </c>
      <c r="M132" s="145">
        <f t="shared" si="19"/>
        <v>0</v>
      </c>
      <c r="N132" s="145">
        <f t="shared" si="19"/>
        <v>0</v>
      </c>
      <c r="O132" s="145">
        <f t="shared" si="19"/>
        <v>0.2</v>
      </c>
      <c r="P132" s="145">
        <f t="shared" si="19"/>
        <v>0.2</v>
      </c>
      <c r="Q132" s="145">
        <f t="shared" si="19"/>
        <v>0</v>
      </c>
      <c r="R132" s="145">
        <f t="shared" si="19"/>
        <v>0</v>
      </c>
      <c r="S132" s="145">
        <f t="shared" si="19"/>
        <v>0</v>
      </c>
      <c r="T132" s="145">
        <f t="shared" si="19"/>
        <v>0</v>
      </c>
      <c r="U132" s="145">
        <f t="shared" si="19"/>
        <v>0</v>
      </c>
      <c r="V132" s="157">
        <f t="shared" si="19"/>
        <v>7.0000000000000007E-2</v>
      </c>
      <c r="W132" s="145">
        <f t="shared" si="19"/>
        <v>7.0000000000000007E-2</v>
      </c>
      <c r="X132" s="145">
        <f t="shared" si="19"/>
        <v>0</v>
      </c>
      <c r="Y132" s="145">
        <f t="shared" si="19"/>
        <v>0</v>
      </c>
      <c r="Z132" s="145">
        <f t="shared" si="19"/>
        <v>0</v>
      </c>
      <c r="AA132" s="145">
        <f t="shared" si="19"/>
        <v>0</v>
      </c>
      <c r="AB132" s="145">
        <f t="shared" si="19"/>
        <v>0.23000000000000004</v>
      </c>
      <c r="AC132" s="145">
        <f t="shared" si="19"/>
        <v>0.23000000000000004</v>
      </c>
      <c r="AD132" s="145">
        <f t="shared" si="19"/>
        <v>0</v>
      </c>
      <c r="AE132" s="145">
        <f t="shared" si="19"/>
        <v>0</v>
      </c>
      <c r="AF132" s="145">
        <f t="shared" si="19"/>
        <v>0</v>
      </c>
      <c r="AG132" s="145">
        <f t="shared" si="19"/>
        <v>0</v>
      </c>
      <c r="AH132" s="145">
        <f t="shared" si="19"/>
        <v>0</v>
      </c>
      <c r="AI132" s="145">
        <f t="shared" si="19"/>
        <v>0</v>
      </c>
      <c r="AJ132" s="145">
        <f t="shared" si="19"/>
        <v>0</v>
      </c>
    </row>
    <row r="133" spans="1:36" ht="2.4" customHeight="1">
      <c r="E133" s="164"/>
      <c r="F133" s="164"/>
      <c r="U133" s="165"/>
    </row>
    <row r="134" spans="1:36" s="80" customFormat="1" ht="24.9" customHeight="1">
      <c r="A134" s="167"/>
      <c r="B134" s="168"/>
      <c r="C134" s="168"/>
      <c r="D134" s="169" t="s">
        <v>77</v>
      </c>
      <c r="E134" s="170">
        <f>SUM(E132,E130,E107)</f>
        <v>110.00000000000037</v>
      </c>
      <c r="F134" s="171"/>
      <c r="G134" s="172">
        <f t="shared" ref="G134:AJ134" si="20">(SUM(G9:G106)+SUM(G108:G129)+SUM(G131:G131))/$E$134</f>
        <v>0</v>
      </c>
      <c r="H134" s="172">
        <f t="shared" si="20"/>
        <v>0.12443181818181782</v>
      </c>
      <c r="I134" s="172">
        <f t="shared" si="20"/>
        <v>0.12443181818181782</v>
      </c>
      <c r="J134" s="172">
        <f t="shared" si="20"/>
        <v>0.12443181818181782</v>
      </c>
      <c r="K134" s="172">
        <f t="shared" si="20"/>
        <v>0.12443181818181782</v>
      </c>
      <c r="L134" s="172">
        <f t="shared" si="20"/>
        <v>0</v>
      </c>
      <c r="M134" s="172">
        <f t="shared" si="20"/>
        <v>0</v>
      </c>
      <c r="N134" s="172">
        <f t="shared" si="20"/>
        <v>0</v>
      </c>
      <c r="O134" s="172">
        <f t="shared" si="20"/>
        <v>0.15109090909090983</v>
      </c>
      <c r="P134" s="172">
        <f t="shared" si="20"/>
        <v>0.15109090909090983</v>
      </c>
      <c r="Q134" s="172">
        <f t="shared" si="20"/>
        <v>0</v>
      </c>
      <c r="R134" s="172">
        <f t="shared" si="20"/>
        <v>0</v>
      </c>
      <c r="S134" s="172">
        <f t="shared" si="20"/>
        <v>0</v>
      </c>
      <c r="T134" s="172">
        <f t="shared" si="20"/>
        <v>0</v>
      </c>
      <c r="U134" s="172">
        <f t="shared" si="20"/>
        <v>0</v>
      </c>
      <c r="V134" s="173">
        <f t="shared" si="20"/>
        <v>7.5268181818181915E-2</v>
      </c>
      <c r="W134" s="172">
        <f t="shared" si="20"/>
        <v>7.5268181818181915E-2</v>
      </c>
      <c r="X134" s="172">
        <f t="shared" si="20"/>
        <v>0</v>
      </c>
      <c r="Y134" s="172">
        <f t="shared" si="20"/>
        <v>0</v>
      </c>
      <c r="Z134" s="172">
        <f t="shared" si="20"/>
        <v>0</v>
      </c>
      <c r="AA134" s="172">
        <f t="shared" si="20"/>
        <v>0</v>
      </c>
      <c r="AB134" s="172">
        <f t="shared" si="20"/>
        <v>2.4777272727272648E-2</v>
      </c>
      <c r="AC134" s="172">
        <f t="shared" si="20"/>
        <v>2.4777272727272648E-2</v>
      </c>
      <c r="AD134" s="172">
        <f t="shared" si="20"/>
        <v>0</v>
      </c>
      <c r="AE134" s="172">
        <f t="shared" si="20"/>
        <v>0</v>
      </c>
      <c r="AF134" s="172">
        <f t="shared" si="20"/>
        <v>0</v>
      </c>
      <c r="AG134" s="172">
        <f t="shared" si="20"/>
        <v>0</v>
      </c>
      <c r="AH134" s="172">
        <f t="shared" si="20"/>
        <v>0</v>
      </c>
      <c r="AI134" s="172">
        <f t="shared" si="20"/>
        <v>0</v>
      </c>
      <c r="AJ134" s="172">
        <f t="shared" si="20"/>
        <v>0</v>
      </c>
    </row>
    <row r="136" spans="1:36">
      <c r="AF136" s="80"/>
      <c r="AG136" s="80"/>
      <c r="AH136" s="80"/>
      <c r="AI136" s="80"/>
      <c r="AJ136" s="80"/>
    </row>
  </sheetData>
  <mergeCells count="15">
    <mergeCell ref="G7:U7"/>
    <mergeCell ref="V7:AJ7"/>
    <mergeCell ref="A108:A129"/>
    <mergeCell ref="B108:B129"/>
    <mergeCell ref="A49:A84"/>
    <mergeCell ref="B49:B84"/>
    <mergeCell ref="A85:A104"/>
    <mergeCell ref="B85:B104"/>
    <mergeCell ref="A105:A106"/>
    <mergeCell ref="B105:B106"/>
    <mergeCell ref="A11:A48"/>
    <mergeCell ref="B11:B48"/>
    <mergeCell ref="A7:A8"/>
    <mergeCell ref="B7:B8"/>
    <mergeCell ref="C7:F7"/>
  </mergeCells>
  <printOptions horizontalCentered="1" verticalCentered="1"/>
  <pageMargins left="0.39370078740157483" right="0.39370078740157483" top="0.78740157480314965" bottom="0.39370078740157483" header="0.31496062992125984" footer="0.31496062992125984"/>
  <pageSetup paperSize="9" scale="47" orientation="landscape" r:id="rId1"/>
  <rowBreaks count="3" manualBreakCount="3">
    <brk id="48" max="35" man="1"/>
    <brk id="84" max="35" man="1"/>
    <brk id="107" max="35" man="1"/>
  </rowBreaks>
  <colBreaks count="1" manualBreakCount="1">
    <brk id="21" max="133" man="1"/>
  </colBreaks>
  <legacyDrawing r:id="rId2"/>
</worksheet>
</file>

<file path=xl/worksheets/sheet3.xml><?xml version="1.0" encoding="utf-8"?>
<worksheet xmlns="http://schemas.openxmlformats.org/spreadsheetml/2006/main" xmlns:r="http://schemas.openxmlformats.org/officeDocument/2006/relationships">
  <sheetPr>
    <pageSetUpPr fitToPage="1"/>
  </sheetPr>
  <dimension ref="A1:EX92"/>
  <sheetViews>
    <sheetView showGridLines="0" zoomScale="80" zoomScaleNormal="80" zoomScaleSheetLayoutView="80" workbookViewId="0">
      <pane xSplit="1" ySplit="9" topLeftCell="B10" activePane="bottomRight" state="frozen"/>
      <selection pane="topRight" activeCell="B1" sqref="B1"/>
      <selection pane="bottomLeft" activeCell="A10" sqref="A10"/>
      <selection pane="bottomRight" activeCell="B10" sqref="B10:B21"/>
    </sheetView>
  </sheetViews>
  <sheetFormatPr defaultRowHeight="14.4"/>
  <cols>
    <col min="1" max="1" width="12.77734375" customWidth="1"/>
    <col min="2" max="2" width="13.77734375" customWidth="1"/>
    <col min="3" max="6" width="12.77734375" customWidth="1"/>
    <col min="7" max="7" width="14.77734375" customWidth="1"/>
    <col min="8" max="8" width="15.77734375" customWidth="1"/>
    <col min="9" max="12" width="14.77734375" customWidth="1"/>
    <col min="13" max="15" width="16.77734375" customWidth="1"/>
    <col min="16" max="16" width="12.77734375" customWidth="1"/>
    <col min="17" max="20" width="14.77734375" customWidth="1"/>
  </cols>
  <sheetData>
    <row r="1" spans="1:154" s="3" customFormat="1" ht="30" customHeight="1" thickTop="1" thickBot="1">
      <c r="A1" s="12" t="str">
        <f>RESUMO!$A$1</f>
        <v>Obras de Melhorias e Ampliações de Capacidade</v>
      </c>
      <c r="B1" s="12"/>
      <c r="C1" s="12"/>
      <c r="D1" s="12"/>
      <c r="E1" s="1"/>
      <c r="F1" s="1"/>
      <c r="G1" s="1"/>
      <c r="H1" s="1"/>
      <c r="I1" s="1"/>
      <c r="J1" s="12"/>
      <c r="K1" s="1"/>
      <c r="L1" s="1"/>
      <c r="M1" s="1"/>
      <c r="N1" s="1"/>
      <c r="O1" s="1"/>
      <c r="P1" s="1"/>
      <c r="Q1" s="1"/>
      <c r="R1" s="1"/>
      <c r="S1" s="1"/>
      <c r="T1" s="1"/>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row>
    <row r="2" spans="1:154" s="3" customFormat="1" ht="3" customHeight="1" thickTop="1">
      <c r="A2" s="4"/>
      <c r="B2" s="4"/>
      <c r="C2" s="4"/>
      <c r="D2" s="4"/>
      <c r="E2" s="4"/>
      <c r="F2" s="4"/>
      <c r="G2" s="4"/>
      <c r="H2" s="4"/>
      <c r="I2" s="4"/>
      <c r="J2" s="4"/>
      <c r="K2" s="5"/>
      <c r="L2" s="5"/>
      <c r="M2" s="5"/>
      <c r="N2" s="5"/>
      <c r="O2" s="5"/>
      <c r="P2" s="5"/>
      <c r="Q2" s="5"/>
      <c r="R2" s="5"/>
      <c r="S2" s="5"/>
      <c r="T2" s="5"/>
      <c r="U2" s="2"/>
      <c r="V2" s="2"/>
      <c r="W2" s="2"/>
      <c r="X2" s="2"/>
      <c r="Y2" s="2"/>
      <c r="Z2" s="2"/>
      <c r="AA2" s="2"/>
      <c r="AB2" s="2"/>
      <c r="AC2" s="2"/>
      <c r="AD2" s="2"/>
      <c r="AE2" s="2"/>
      <c r="AF2" s="2"/>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c r="CA2" s="2"/>
      <c r="CB2" s="2"/>
      <c r="CC2" s="2"/>
      <c r="CD2" s="2"/>
      <c r="CE2" s="2"/>
      <c r="CF2" s="2"/>
      <c r="CG2" s="2"/>
      <c r="CH2" s="2"/>
      <c r="CI2" s="2"/>
      <c r="CJ2" s="2"/>
      <c r="CK2" s="2"/>
      <c r="CL2" s="2"/>
      <c r="CM2" s="2"/>
      <c r="CN2" s="2"/>
      <c r="CO2" s="2"/>
      <c r="CP2" s="2"/>
      <c r="CQ2" s="2"/>
      <c r="CR2" s="2"/>
      <c r="CS2" s="2"/>
      <c r="CT2" s="2"/>
      <c r="CU2" s="2"/>
      <c r="CV2" s="2"/>
      <c r="CW2" s="2"/>
      <c r="CX2" s="2"/>
      <c r="CY2" s="2"/>
      <c r="CZ2" s="2"/>
      <c r="DA2" s="2"/>
      <c r="DB2" s="2"/>
      <c r="DC2" s="2"/>
      <c r="DD2" s="2"/>
      <c r="DE2" s="2"/>
      <c r="DF2" s="2"/>
      <c r="DG2" s="2"/>
      <c r="DH2" s="2"/>
      <c r="DI2" s="2"/>
      <c r="DJ2" s="2"/>
      <c r="DK2" s="2"/>
      <c r="DL2" s="2"/>
      <c r="DM2" s="2"/>
      <c r="DN2" s="2"/>
      <c r="DO2" s="2"/>
      <c r="DP2" s="2"/>
      <c r="DQ2" s="2"/>
      <c r="DR2" s="2"/>
      <c r="DS2" s="2"/>
      <c r="DT2" s="2"/>
      <c r="DU2" s="2"/>
      <c r="DV2" s="2"/>
      <c r="DW2" s="2"/>
      <c r="DX2" s="2"/>
      <c r="DY2" s="2"/>
      <c r="DZ2" s="2"/>
      <c r="EA2" s="2"/>
      <c r="EB2" s="2"/>
      <c r="EC2" s="2"/>
      <c r="ED2" s="2"/>
      <c r="EE2" s="2"/>
      <c r="EF2" s="2"/>
      <c r="EG2" s="2"/>
      <c r="EH2" s="2"/>
      <c r="EI2" s="2"/>
      <c r="EJ2" s="2"/>
      <c r="EK2" s="2"/>
      <c r="EL2" s="2"/>
      <c r="EM2" s="2"/>
      <c r="EN2" s="2"/>
      <c r="EO2" s="2"/>
      <c r="EP2" s="2"/>
      <c r="EQ2" s="2"/>
      <c r="ER2" s="2"/>
      <c r="ES2" s="2"/>
      <c r="ET2" s="2"/>
      <c r="EU2" s="2"/>
      <c r="EV2" s="2"/>
      <c r="EW2" s="2"/>
      <c r="EX2" s="2"/>
    </row>
    <row r="3" spans="1:154" s="3" customFormat="1" ht="22.5" customHeight="1">
      <c r="A3" s="10" t="s">
        <v>40</v>
      </c>
      <c r="B3" s="10"/>
      <c r="C3" s="10"/>
      <c r="D3" s="10"/>
      <c r="E3" s="10"/>
      <c r="F3" s="10"/>
      <c r="G3" s="10"/>
      <c r="H3" s="10"/>
      <c r="I3" s="10"/>
      <c r="J3" s="10"/>
      <c r="K3" s="10"/>
      <c r="L3" s="10"/>
      <c r="M3" s="10"/>
      <c r="N3" s="10"/>
      <c r="O3" s="10"/>
      <c r="P3" s="10"/>
      <c r="Q3" s="10"/>
      <c r="R3" s="10"/>
      <c r="S3" s="10"/>
      <c r="T3" s="10"/>
      <c r="U3" s="2"/>
      <c r="V3" s="2"/>
      <c r="W3" s="2"/>
      <c r="X3" s="2"/>
      <c r="Y3" s="2"/>
      <c r="Z3" s="2"/>
      <c r="AA3" s="2"/>
      <c r="AB3" s="2"/>
      <c r="AC3" s="2"/>
      <c r="AD3" s="2"/>
      <c r="AE3" s="2"/>
      <c r="AF3" s="2"/>
      <c r="AG3" s="2"/>
      <c r="AH3" s="2"/>
      <c r="AI3" s="2"/>
      <c r="AJ3" s="2"/>
      <c r="AK3" s="2"/>
      <c r="AL3" s="2"/>
      <c r="AM3" s="2"/>
      <c r="AN3" s="2"/>
      <c r="AO3" s="2"/>
      <c r="AP3" s="2"/>
      <c r="AQ3" s="2"/>
      <c r="AR3" s="2"/>
      <c r="AS3" s="2"/>
      <c r="AT3" s="2"/>
      <c r="AU3" s="2"/>
      <c r="AV3" s="2"/>
      <c r="AW3" s="2"/>
      <c r="AX3" s="2"/>
      <c r="AY3" s="2"/>
      <c r="AZ3" s="2"/>
      <c r="BA3" s="2"/>
      <c r="BB3" s="2"/>
      <c r="BC3" s="2"/>
      <c r="BD3" s="2"/>
      <c r="BE3" s="2"/>
      <c r="BF3" s="2"/>
      <c r="BG3" s="2"/>
      <c r="BH3" s="2"/>
      <c r="BI3" s="2"/>
      <c r="BJ3" s="2"/>
      <c r="BK3" s="2"/>
      <c r="BL3" s="2"/>
      <c r="BM3" s="2"/>
      <c r="BN3" s="2"/>
      <c r="BO3" s="2"/>
      <c r="BP3" s="2"/>
      <c r="BQ3" s="2"/>
      <c r="BR3" s="2"/>
      <c r="BS3" s="2"/>
      <c r="BT3" s="2"/>
      <c r="BU3" s="2"/>
      <c r="BV3" s="2"/>
      <c r="BW3" s="2"/>
      <c r="BX3" s="2"/>
      <c r="BY3" s="2"/>
      <c r="BZ3" s="2"/>
      <c r="CA3" s="2"/>
      <c r="CB3" s="2"/>
      <c r="CC3" s="2"/>
      <c r="CD3" s="2"/>
      <c r="CE3" s="2"/>
      <c r="CF3" s="2"/>
      <c r="CG3" s="2"/>
      <c r="CH3" s="2"/>
      <c r="CI3" s="2"/>
      <c r="CJ3" s="2"/>
      <c r="CK3" s="2"/>
      <c r="CL3" s="2"/>
      <c r="CM3" s="2"/>
      <c r="CN3" s="2"/>
      <c r="CO3" s="2"/>
      <c r="CP3" s="2"/>
      <c r="CQ3" s="2"/>
      <c r="CR3" s="2"/>
      <c r="CS3" s="2"/>
      <c r="CT3" s="2"/>
      <c r="CU3" s="2"/>
      <c r="CV3" s="2"/>
      <c r="CW3" s="2"/>
      <c r="CX3" s="2"/>
      <c r="CY3" s="2"/>
      <c r="CZ3" s="2"/>
      <c r="DA3" s="2"/>
      <c r="DB3" s="2"/>
      <c r="DC3" s="2"/>
      <c r="DD3" s="2"/>
      <c r="DE3" s="2"/>
      <c r="DF3" s="2"/>
      <c r="DG3" s="2"/>
      <c r="DH3" s="2"/>
      <c r="DI3" s="2"/>
      <c r="DJ3" s="2"/>
      <c r="DK3" s="2"/>
      <c r="DL3" s="2"/>
      <c r="DM3" s="2"/>
      <c r="DN3" s="2"/>
      <c r="DO3" s="2"/>
      <c r="DP3" s="2"/>
      <c r="DQ3" s="2"/>
      <c r="DR3" s="2"/>
      <c r="DS3" s="2"/>
      <c r="DT3" s="2"/>
      <c r="DU3" s="2"/>
      <c r="DV3" s="2"/>
      <c r="DW3" s="2"/>
      <c r="DX3" s="2"/>
      <c r="DY3" s="2"/>
      <c r="DZ3" s="2"/>
      <c r="EA3" s="2"/>
      <c r="EB3" s="2"/>
      <c r="EC3" s="2"/>
      <c r="ED3" s="2"/>
      <c r="EE3" s="2"/>
      <c r="EF3" s="2"/>
      <c r="EG3" s="2"/>
      <c r="EH3" s="2"/>
      <c r="EI3" s="2"/>
      <c r="EJ3" s="2"/>
      <c r="EK3" s="2"/>
      <c r="EL3" s="2"/>
      <c r="EM3" s="2"/>
      <c r="EN3" s="2"/>
      <c r="EO3" s="2"/>
      <c r="EP3" s="2"/>
      <c r="EQ3" s="2"/>
      <c r="ER3" s="2"/>
      <c r="ES3" s="2"/>
      <c r="ET3" s="2"/>
      <c r="EU3" s="2"/>
      <c r="EV3" s="2"/>
      <c r="EW3" s="2"/>
      <c r="EX3" s="2"/>
    </row>
    <row r="4" spans="1:154" s="3" customFormat="1" ht="3" customHeight="1">
      <c r="A4" s="4"/>
      <c r="B4" s="4"/>
      <c r="C4" s="4"/>
      <c r="D4" s="4"/>
      <c r="E4" s="4"/>
      <c r="F4" s="4"/>
      <c r="G4" s="4"/>
      <c r="H4" s="4"/>
      <c r="I4" s="4"/>
      <c r="J4" s="4"/>
      <c r="K4" s="5"/>
      <c r="L4" s="5"/>
      <c r="M4" s="5"/>
      <c r="N4" s="5"/>
      <c r="O4" s="5"/>
      <c r="P4" s="5"/>
      <c r="Q4" s="5"/>
      <c r="R4" s="5"/>
      <c r="S4" s="5"/>
      <c r="T4" s="5"/>
      <c r="U4" s="2"/>
      <c r="V4" s="2"/>
      <c r="W4" s="2"/>
      <c r="X4" s="2"/>
      <c r="Y4" s="2"/>
      <c r="Z4" s="2"/>
      <c r="AA4" s="2"/>
      <c r="AB4" s="2"/>
      <c r="AC4" s="2"/>
      <c r="AD4" s="2"/>
      <c r="AE4" s="2"/>
      <c r="AF4" s="2"/>
      <c r="AG4" s="2"/>
      <c r="AH4" s="2"/>
      <c r="AI4" s="2"/>
      <c r="AJ4" s="2"/>
      <c r="AK4" s="2"/>
      <c r="AL4" s="2"/>
      <c r="AM4" s="2"/>
      <c r="AN4" s="2"/>
      <c r="AO4" s="2"/>
      <c r="AP4" s="2"/>
      <c r="AQ4" s="2"/>
      <c r="AR4" s="2"/>
      <c r="AS4" s="2"/>
      <c r="AT4" s="2"/>
      <c r="AU4" s="2"/>
      <c r="AV4" s="2"/>
      <c r="AW4" s="2"/>
      <c r="AX4" s="2"/>
      <c r="AY4" s="2"/>
      <c r="AZ4" s="2"/>
      <c r="BA4" s="2"/>
      <c r="BB4" s="2"/>
      <c r="BC4" s="2"/>
      <c r="BD4" s="2"/>
      <c r="BE4" s="2"/>
      <c r="BF4" s="2"/>
      <c r="BG4" s="2"/>
      <c r="BH4" s="2"/>
      <c r="BI4" s="2"/>
      <c r="BJ4" s="2"/>
      <c r="BK4" s="2"/>
      <c r="BL4" s="2"/>
      <c r="BM4" s="2"/>
      <c r="BN4" s="2"/>
      <c r="BO4" s="2"/>
      <c r="BP4" s="2"/>
      <c r="BQ4" s="2"/>
      <c r="BR4" s="2"/>
      <c r="BS4" s="2"/>
      <c r="BT4" s="2"/>
      <c r="BU4" s="2"/>
      <c r="BV4" s="2"/>
      <c r="BW4" s="2"/>
      <c r="BX4" s="2"/>
      <c r="BY4" s="2"/>
      <c r="BZ4" s="2"/>
      <c r="CA4" s="2"/>
      <c r="CB4" s="2"/>
      <c r="CC4" s="2"/>
      <c r="CD4" s="2"/>
      <c r="CE4" s="2"/>
      <c r="CF4" s="2"/>
      <c r="CG4" s="2"/>
      <c r="CH4" s="2"/>
      <c r="CI4" s="2"/>
      <c r="CJ4" s="2"/>
      <c r="CK4" s="2"/>
      <c r="CL4" s="2"/>
      <c r="CM4" s="2"/>
      <c r="CN4" s="2"/>
      <c r="CO4" s="2"/>
      <c r="CP4" s="2"/>
      <c r="CQ4" s="2"/>
      <c r="CR4" s="2"/>
      <c r="CS4" s="2"/>
      <c r="CT4" s="2"/>
      <c r="CU4" s="2"/>
      <c r="CV4" s="2"/>
      <c r="CW4" s="2"/>
      <c r="CX4" s="2"/>
      <c r="CY4" s="2"/>
      <c r="CZ4" s="2"/>
      <c r="DA4" s="2"/>
      <c r="DB4" s="2"/>
      <c r="DC4" s="2"/>
      <c r="DD4" s="2"/>
      <c r="DE4" s="2"/>
      <c r="DF4" s="2"/>
      <c r="DG4" s="2"/>
      <c r="DH4" s="2"/>
      <c r="DI4" s="2"/>
      <c r="DJ4" s="2"/>
      <c r="DK4" s="2"/>
      <c r="DL4" s="2"/>
      <c r="DM4" s="2"/>
      <c r="DN4" s="2"/>
      <c r="DO4" s="2"/>
      <c r="DP4" s="2"/>
      <c r="DQ4" s="2"/>
      <c r="DR4" s="2"/>
      <c r="DS4" s="2"/>
      <c r="DT4" s="2"/>
      <c r="DU4" s="2"/>
      <c r="DV4" s="2"/>
      <c r="DW4" s="2"/>
      <c r="DX4" s="2"/>
      <c r="DY4" s="2"/>
      <c r="DZ4" s="2"/>
      <c r="EA4" s="2"/>
      <c r="EB4" s="2"/>
      <c r="EC4" s="2"/>
      <c r="ED4" s="2"/>
      <c r="EE4" s="2"/>
      <c r="EF4" s="2"/>
      <c r="EG4" s="2"/>
      <c r="EH4" s="2"/>
      <c r="EI4" s="2"/>
      <c r="EJ4" s="2"/>
      <c r="EK4" s="2"/>
      <c r="EL4" s="2"/>
      <c r="EM4" s="2"/>
      <c r="EN4" s="2"/>
      <c r="EO4" s="2"/>
      <c r="EP4" s="2"/>
      <c r="EQ4" s="2"/>
      <c r="ER4" s="2"/>
      <c r="ES4" s="2"/>
      <c r="ET4" s="2"/>
      <c r="EU4" s="2"/>
      <c r="EV4" s="2"/>
      <c r="EW4" s="2"/>
      <c r="EX4" s="2"/>
    </row>
    <row r="5" spans="1:154" s="3" customFormat="1" ht="24.9" customHeight="1">
      <c r="A5" s="16" t="str">
        <f>RESUMO!$A$5</f>
        <v xml:space="preserve"> PROGRAMA DE CONCESSÕES DE RODOVIAS DO ESTADO DE MINAS GERAIS - LOTE BR-135</v>
      </c>
      <c r="B5" s="16"/>
      <c r="C5" s="16"/>
      <c r="D5" s="16"/>
      <c r="E5" s="6"/>
      <c r="F5" s="6"/>
      <c r="G5" s="6"/>
      <c r="H5" s="6"/>
      <c r="I5" s="6"/>
      <c r="J5" s="6"/>
      <c r="K5" s="6"/>
      <c r="L5" s="6"/>
      <c r="M5" s="6"/>
      <c r="N5" s="6"/>
      <c r="O5" s="6"/>
      <c r="P5" s="6"/>
      <c r="Q5" s="6"/>
      <c r="R5" s="6"/>
      <c r="S5" s="6"/>
      <c r="T5" s="6"/>
      <c r="U5" s="2"/>
      <c r="V5" s="2"/>
      <c r="W5" s="2"/>
      <c r="X5" s="2"/>
      <c r="Y5" s="2"/>
      <c r="Z5" s="2"/>
      <c r="AA5" s="2"/>
      <c r="AB5" s="2"/>
      <c r="AC5" s="2"/>
      <c r="AD5" s="2"/>
      <c r="AE5" s="2"/>
      <c r="AF5" s="2"/>
      <c r="AG5" s="2"/>
      <c r="AH5" s="2"/>
      <c r="AI5" s="2"/>
      <c r="AJ5" s="2"/>
      <c r="AK5" s="2"/>
      <c r="AL5" s="2"/>
      <c r="AM5" s="2"/>
      <c r="AN5" s="2"/>
      <c r="AO5" s="2"/>
      <c r="AP5" s="2"/>
      <c r="AQ5" s="2"/>
      <c r="AR5" s="2"/>
      <c r="AS5" s="2"/>
      <c r="AT5" s="2"/>
      <c r="AU5" s="2"/>
      <c r="AV5" s="2"/>
      <c r="AW5" s="2"/>
      <c r="AX5" s="2"/>
      <c r="AY5" s="2"/>
      <c r="AZ5" s="2"/>
      <c r="BA5" s="2"/>
      <c r="BB5" s="2"/>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2"/>
      <c r="CH5" s="2"/>
      <c r="CI5" s="2"/>
      <c r="CJ5" s="2"/>
      <c r="CK5" s="2"/>
      <c r="CL5" s="2"/>
      <c r="CM5" s="2"/>
      <c r="CN5" s="2"/>
      <c r="CO5" s="2"/>
      <c r="CP5" s="2"/>
      <c r="CQ5" s="2"/>
      <c r="CR5" s="2"/>
      <c r="CS5" s="2"/>
      <c r="CT5" s="2"/>
      <c r="CU5" s="2"/>
      <c r="CV5" s="2"/>
      <c r="CW5" s="2"/>
      <c r="CX5" s="2"/>
      <c r="CY5" s="2"/>
      <c r="CZ5" s="2"/>
      <c r="DA5" s="2"/>
      <c r="DB5" s="2"/>
      <c r="DC5" s="2"/>
      <c r="DD5" s="2"/>
      <c r="DE5" s="2"/>
      <c r="DF5" s="2"/>
      <c r="DG5" s="2"/>
      <c r="DH5" s="2"/>
      <c r="DI5" s="2"/>
      <c r="DJ5" s="2"/>
      <c r="DK5" s="2"/>
      <c r="DL5" s="2"/>
      <c r="DM5" s="2"/>
      <c r="DN5" s="2"/>
      <c r="DO5" s="2"/>
      <c r="DP5" s="2"/>
      <c r="DQ5" s="2"/>
      <c r="DR5" s="2"/>
      <c r="DS5" s="2"/>
      <c r="DT5" s="2"/>
    </row>
    <row r="6" spans="1:154" s="3" customFormat="1" ht="3" customHeight="1">
      <c r="A6" s="2"/>
      <c r="B6" s="2"/>
      <c r="C6" s="2"/>
      <c r="D6" s="2"/>
      <c r="E6" s="2"/>
      <c r="F6" s="2"/>
      <c r="G6" s="2"/>
      <c r="H6" s="2"/>
      <c r="I6" s="2"/>
      <c r="J6" s="2"/>
      <c r="K6" s="7"/>
      <c r="L6" s="7"/>
      <c r="M6" s="7"/>
      <c r="N6" s="7"/>
      <c r="O6" s="7"/>
      <c r="P6" s="7"/>
      <c r="Q6" s="7"/>
      <c r="R6" s="7"/>
      <c r="S6" s="7"/>
      <c r="T6" s="7"/>
      <c r="U6" s="2"/>
      <c r="V6" s="2"/>
      <c r="W6" s="2"/>
      <c r="X6" s="2"/>
      <c r="Y6" s="2"/>
      <c r="Z6" s="2"/>
      <c r="AA6" s="2"/>
      <c r="AB6" s="2"/>
      <c r="AC6" s="2"/>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2"/>
      <c r="BK6" s="2"/>
      <c r="BL6" s="2"/>
      <c r="BM6" s="2"/>
      <c r="BN6" s="2"/>
      <c r="BO6" s="2"/>
      <c r="BP6" s="2"/>
      <c r="BQ6" s="2"/>
      <c r="BR6" s="2"/>
      <c r="BS6" s="2"/>
      <c r="BT6" s="2"/>
      <c r="BU6" s="2"/>
      <c r="BV6" s="2"/>
      <c r="BW6" s="2"/>
      <c r="BX6" s="2"/>
      <c r="BY6" s="2"/>
      <c r="BZ6" s="2"/>
      <c r="CA6" s="2"/>
      <c r="CB6" s="2"/>
      <c r="CC6" s="2"/>
    </row>
    <row r="7" spans="1:154" ht="27.9" customHeight="1">
      <c r="A7" s="220" t="s">
        <v>9</v>
      </c>
      <c r="B7" s="177" t="s">
        <v>31</v>
      </c>
      <c r="C7" s="177" t="s">
        <v>13</v>
      </c>
      <c r="D7" s="177" t="s">
        <v>15</v>
      </c>
      <c r="E7" s="184" t="s">
        <v>16</v>
      </c>
      <c r="F7" s="185"/>
      <c r="G7" s="185"/>
      <c r="H7" s="186"/>
      <c r="I7" s="177" t="s">
        <v>14</v>
      </c>
      <c r="J7" s="177" t="s">
        <v>26</v>
      </c>
      <c r="K7" s="177" t="s">
        <v>27</v>
      </c>
      <c r="L7" s="177" t="s">
        <v>32</v>
      </c>
      <c r="M7" s="177" t="s">
        <v>28</v>
      </c>
      <c r="N7" s="177" t="s">
        <v>17</v>
      </c>
      <c r="O7" s="177" t="s">
        <v>24</v>
      </c>
      <c r="P7" s="177" t="s">
        <v>33</v>
      </c>
      <c r="Q7" s="177" t="s">
        <v>25</v>
      </c>
      <c r="R7" s="181"/>
      <c r="S7" s="177" t="s">
        <v>29</v>
      </c>
      <c r="T7" s="181"/>
    </row>
    <row r="8" spans="1:154" ht="46.5" customHeight="1">
      <c r="A8" s="221"/>
      <c r="B8" s="178"/>
      <c r="C8" s="178"/>
      <c r="D8" s="178"/>
      <c r="E8" s="177" t="s">
        <v>22</v>
      </c>
      <c r="F8" s="187"/>
      <c r="G8" s="177" t="s">
        <v>23</v>
      </c>
      <c r="H8" s="187"/>
      <c r="I8" s="178"/>
      <c r="J8" s="178"/>
      <c r="K8" s="178"/>
      <c r="L8" s="178"/>
      <c r="M8" s="178"/>
      <c r="N8" s="178"/>
      <c r="O8" s="178"/>
      <c r="P8" s="178"/>
      <c r="Q8" s="182"/>
      <c r="R8" s="183"/>
      <c r="S8" s="182"/>
      <c r="T8" s="183"/>
    </row>
    <row r="9" spans="1:154" ht="27.9" customHeight="1">
      <c r="A9" s="221"/>
      <c r="B9" s="178"/>
      <c r="C9" s="178"/>
      <c r="D9" s="178"/>
      <c r="E9" s="26" t="s">
        <v>0</v>
      </c>
      <c r="F9" s="26" t="s">
        <v>1</v>
      </c>
      <c r="G9" s="26" t="s">
        <v>21</v>
      </c>
      <c r="H9" s="26" t="s">
        <v>18</v>
      </c>
      <c r="I9" s="178"/>
      <c r="J9" s="178"/>
      <c r="K9" s="178"/>
      <c r="L9" s="178"/>
      <c r="M9" s="178"/>
      <c r="N9" s="178"/>
      <c r="O9" s="178"/>
      <c r="P9" s="178"/>
      <c r="Q9" s="26" t="s">
        <v>19</v>
      </c>
      <c r="R9" s="26" t="s">
        <v>18</v>
      </c>
      <c r="S9" s="26" t="s">
        <v>19</v>
      </c>
      <c r="T9" s="26" t="s">
        <v>18</v>
      </c>
    </row>
    <row r="10" spans="1:154" ht="24.9" customHeight="1">
      <c r="A10" s="13">
        <v>668.85</v>
      </c>
      <c r="B10" s="209">
        <f>A10-A21</f>
        <v>54.399999999999977</v>
      </c>
      <c r="C10" s="24">
        <v>0</v>
      </c>
      <c r="D10" s="222">
        <v>18</v>
      </c>
      <c r="E10" s="27">
        <v>0</v>
      </c>
      <c r="F10" s="27">
        <v>0</v>
      </c>
      <c r="G10" s="27">
        <v>0</v>
      </c>
      <c r="H10" s="228"/>
      <c r="I10" s="212">
        <v>2</v>
      </c>
      <c r="J10" s="47">
        <v>0</v>
      </c>
      <c r="K10" s="47">
        <v>0</v>
      </c>
      <c r="L10" s="47">
        <v>0</v>
      </c>
      <c r="M10" s="47">
        <v>0</v>
      </c>
      <c r="N10" s="48">
        <v>0</v>
      </c>
      <c r="O10" s="24">
        <v>0</v>
      </c>
      <c r="P10" s="24">
        <v>0</v>
      </c>
      <c r="Q10" s="222">
        <f>5*2</f>
        <v>10</v>
      </c>
      <c r="R10" s="225" t="s">
        <v>34</v>
      </c>
      <c r="S10" s="222">
        <f>1*2</f>
        <v>2</v>
      </c>
      <c r="T10" s="225" t="s">
        <v>42</v>
      </c>
    </row>
    <row r="11" spans="1:154" ht="24.9" customHeight="1">
      <c r="A11" s="13">
        <v>666.95</v>
      </c>
      <c r="B11" s="210"/>
      <c r="C11" s="24">
        <v>0</v>
      </c>
      <c r="D11" s="223">
        <f>0*($E$1)</f>
        <v>0</v>
      </c>
      <c r="E11" s="27">
        <v>0</v>
      </c>
      <c r="F11" s="27">
        <v>0</v>
      </c>
      <c r="G11" s="27">
        <v>0</v>
      </c>
      <c r="H11" s="229"/>
      <c r="I11" s="213"/>
      <c r="J11" s="47">
        <v>0</v>
      </c>
      <c r="K11" s="47">
        <v>0</v>
      </c>
      <c r="L11" s="47">
        <v>0</v>
      </c>
      <c r="M11" s="47">
        <v>0</v>
      </c>
      <c r="N11" s="48">
        <v>0</v>
      </c>
      <c r="O11" s="24">
        <v>0</v>
      </c>
      <c r="P11" s="24">
        <v>0</v>
      </c>
      <c r="Q11" s="223">
        <f>0*($E$1)</f>
        <v>0</v>
      </c>
      <c r="R11" s="226"/>
      <c r="S11" s="223"/>
      <c r="T11" s="226"/>
    </row>
    <row r="12" spans="1:154" ht="24.9" customHeight="1">
      <c r="A12" s="13">
        <v>656.5</v>
      </c>
      <c r="B12" s="210"/>
      <c r="C12" s="24">
        <v>0</v>
      </c>
      <c r="D12" s="223"/>
      <c r="E12" s="27">
        <v>0</v>
      </c>
      <c r="F12" s="27">
        <v>0</v>
      </c>
      <c r="G12" s="27">
        <v>0</v>
      </c>
      <c r="H12" s="229"/>
      <c r="I12" s="47">
        <v>0</v>
      </c>
      <c r="J12" s="47">
        <v>0</v>
      </c>
      <c r="K12" s="47">
        <v>0</v>
      </c>
      <c r="L12" s="47">
        <v>1</v>
      </c>
      <c r="M12" s="47">
        <v>0</v>
      </c>
      <c r="N12" s="48">
        <v>0</v>
      </c>
      <c r="O12" s="24">
        <v>0</v>
      </c>
      <c r="P12" s="24">
        <v>0</v>
      </c>
      <c r="Q12" s="223"/>
      <c r="R12" s="226"/>
      <c r="S12" s="223"/>
      <c r="T12" s="226"/>
    </row>
    <row r="13" spans="1:154" ht="24.9" customHeight="1">
      <c r="A13" s="13">
        <v>653.4</v>
      </c>
      <c r="B13" s="210"/>
      <c r="C13" s="24">
        <v>0</v>
      </c>
      <c r="D13" s="223"/>
      <c r="E13" s="27">
        <v>0</v>
      </c>
      <c r="F13" s="27">
        <v>0</v>
      </c>
      <c r="G13" s="27">
        <v>0</v>
      </c>
      <c r="H13" s="229"/>
      <c r="I13" s="47">
        <v>0</v>
      </c>
      <c r="J13" s="47">
        <v>0</v>
      </c>
      <c r="K13" s="47">
        <v>0</v>
      </c>
      <c r="L13" s="47">
        <v>1</v>
      </c>
      <c r="M13" s="47">
        <v>0</v>
      </c>
      <c r="N13" s="48">
        <v>0</v>
      </c>
      <c r="O13" s="24">
        <v>0</v>
      </c>
      <c r="P13" s="24">
        <v>0</v>
      </c>
      <c r="Q13" s="223"/>
      <c r="R13" s="226"/>
      <c r="S13" s="223"/>
      <c r="T13" s="226"/>
    </row>
    <row r="14" spans="1:154" ht="24.9" customHeight="1">
      <c r="A14" s="13">
        <v>636.79999999999995</v>
      </c>
      <c r="B14" s="210"/>
      <c r="C14" s="24">
        <v>0</v>
      </c>
      <c r="D14" s="223"/>
      <c r="E14" s="27">
        <v>0</v>
      </c>
      <c r="F14" s="27">
        <v>0</v>
      </c>
      <c r="G14" s="27">
        <v>0</v>
      </c>
      <c r="H14" s="229"/>
      <c r="I14" s="47">
        <v>0</v>
      </c>
      <c r="J14" s="47">
        <v>0</v>
      </c>
      <c r="K14" s="47">
        <v>0</v>
      </c>
      <c r="L14" s="47">
        <v>1</v>
      </c>
      <c r="M14" s="47">
        <v>0</v>
      </c>
      <c r="N14" s="48">
        <v>0</v>
      </c>
      <c r="O14" s="24">
        <v>0</v>
      </c>
      <c r="P14" s="24">
        <v>0</v>
      </c>
      <c r="Q14" s="223"/>
      <c r="R14" s="226"/>
      <c r="S14" s="223"/>
      <c r="T14" s="226"/>
    </row>
    <row r="15" spans="1:154" ht="24.9" customHeight="1">
      <c r="A15" s="13">
        <v>629.20000000000005</v>
      </c>
      <c r="B15" s="210"/>
      <c r="C15" s="24">
        <v>0</v>
      </c>
      <c r="D15" s="223"/>
      <c r="E15" s="27">
        <v>0</v>
      </c>
      <c r="F15" s="27">
        <v>0</v>
      </c>
      <c r="G15" s="27">
        <v>0</v>
      </c>
      <c r="H15" s="229"/>
      <c r="I15" s="47">
        <v>0</v>
      </c>
      <c r="J15" s="47">
        <v>0</v>
      </c>
      <c r="K15" s="47">
        <v>0</v>
      </c>
      <c r="L15" s="47">
        <v>1</v>
      </c>
      <c r="M15" s="47">
        <v>0</v>
      </c>
      <c r="N15" s="48">
        <v>0</v>
      </c>
      <c r="O15" s="24">
        <v>0</v>
      </c>
      <c r="P15" s="24">
        <v>0</v>
      </c>
      <c r="Q15" s="223"/>
      <c r="R15" s="226"/>
      <c r="S15" s="223"/>
      <c r="T15" s="226"/>
    </row>
    <row r="16" spans="1:154" ht="24.9" customHeight="1">
      <c r="A16" s="13">
        <v>628.29999999999995</v>
      </c>
      <c r="B16" s="210"/>
      <c r="C16" s="24">
        <v>0</v>
      </c>
      <c r="D16" s="223"/>
      <c r="E16" s="27">
        <v>0</v>
      </c>
      <c r="F16" s="27">
        <v>0</v>
      </c>
      <c r="G16" s="27">
        <v>0</v>
      </c>
      <c r="H16" s="229"/>
      <c r="I16" s="47">
        <v>0</v>
      </c>
      <c r="J16" s="47">
        <v>0</v>
      </c>
      <c r="K16" s="47">
        <v>0</v>
      </c>
      <c r="L16" s="47">
        <v>1</v>
      </c>
      <c r="M16" s="47">
        <v>0</v>
      </c>
      <c r="N16" s="48">
        <v>0</v>
      </c>
      <c r="O16" s="24">
        <v>0</v>
      </c>
      <c r="P16" s="24">
        <v>0</v>
      </c>
      <c r="Q16" s="223"/>
      <c r="R16" s="226"/>
      <c r="S16" s="223"/>
      <c r="T16" s="226"/>
    </row>
    <row r="17" spans="1:20" ht="24.9" customHeight="1">
      <c r="A17" s="13">
        <v>627</v>
      </c>
      <c r="B17" s="210"/>
      <c r="C17" s="24">
        <v>0</v>
      </c>
      <c r="D17" s="223"/>
      <c r="E17" s="27">
        <v>0</v>
      </c>
      <c r="F17" s="27">
        <v>0</v>
      </c>
      <c r="G17" s="27">
        <v>0</v>
      </c>
      <c r="H17" s="229"/>
      <c r="I17" s="47">
        <v>0</v>
      </c>
      <c r="J17" s="47">
        <v>0</v>
      </c>
      <c r="K17" s="47">
        <v>0</v>
      </c>
      <c r="L17" s="47">
        <v>1</v>
      </c>
      <c r="M17" s="47">
        <v>0</v>
      </c>
      <c r="N17" s="48">
        <v>0</v>
      </c>
      <c r="O17" s="24">
        <v>0</v>
      </c>
      <c r="P17" s="24">
        <v>0</v>
      </c>
      <c r="Q17" s="223"/>
      <c r="R17" s="226"/>
      <c r="S17" s="223"/>
      <c r="T17" s="226"/>
    </row>
    <row r="18" spans="1:20" ht="24.9" customHeight="1">
      <c r="A18" s="13">
        <v>625</v>
      </c>
      <c r="B18" s="210"/>
      <c r="C18" s="24">
        <v>0</v>
      </c>
      <c r="D18" s="223"/>
      <c r="E18" s="27">
        <v>0</v>
      </c>
      <c r="F18" s="27">
        <v>0</v>
      </c>
      <c r="G18" s="27">
        <v>0</v>
      </c>
      <c r="H18" s="229"/>
      <c r="I18" s="47">
        <v>0</v>
      </c>
      <c r="J18" s="47">
        <v>0</v>
      </c>
      <c r="K18" s="47">
        <v>0</v>
      </c>
      <c r="L18" s="47">
        <v>0</v>
      </c>
      <c r="M18" s="48">
        <v>1</v>
      </c>
      <c r="N18" s="48">
        <v>0</v>
      </c>
      <c r="O18" s="24">
        <v>0</v>
      </c>
      <c r="P18" s="24">
        <v>0</v>
      </c>
      <c r="Q18" s="223"/>
      <c r="R18" s="226"/>
      <c r="S18" s="223"/>
      <c r="T18" s="226"/>
    </row>
    <row r="19" spans="1:20" ht="24.9" customHeight="1">
      <c r="A19" s="13">
        <v>621.6</v>
      </c>
      <c r="B19" s="210"/>
      <c r="C19" s="24">
        <v>0</v>
      </c>
      <c r="D19" s="223"/>
      <c r="E19" s="27">
        <v>0</v>
      </c>
      <c r="F19" s="27">
        <v>0</v>
      </c>
      <c r="G19" s="27">
        <v>0</v>
      </c>
      <c r="H19" s="229"/>
      <c r="I19" s="47">
        <v>0</v>
      </c>
      <c r="J19" s="47">
        <v>0</v>
      </c>
      <c r="K19" s="47">
        <v>0</v>
      </c>
      <c r="L19" s="47">
        <v>1</v>
      </c>
      <c r="M19" s="47">
        <v>0</v>
      </c>
      <c r="N19" s="48">
        <v>0</v>
      </c>
      <c r="O19" s="24">
        <v>0</v>
      </c>
      <c r="P19" s="24">
        <v>0</v>
      </c>
      <c r="Q19" s="223"/>
      <c r="R19" s="226"/>
      <c r="S19" s="223"/>
      <c r="T19" s="226"/>
    </row>
    <row r="20" spans="1:20" ht="24.9" customHeight="1">
      <c r="A20" s="13">
        <v>614.5</v>
      </c>
      <c r="B20" s="210"/>
      <c r="C20" s="24">
        <v>0</v>
      </c>
      <c r="D20" s="223"/>
      <c r="E20" s="27">
        <v>0</v>
      </c>
      <c r="F20" s="27">
        <v>0</v>
      </c>
      <c r="G20" s="27">
        <v>0</v>
      </c>
      <c r="H20" s="229"/>
      <c r="I20" s="47">
        <v>0</v>
      </c>
      <c r="J20" s="47">
        <v>0</v>
      </c>
      <c r="K20" s="47">
        <v>0</v>
      </c>
      <c r="L20" s="47">
        <v>0</v>
      </c>
      <c r="M20" s="48">
        <v>1</v>
      </c>
      <c r="N20" s="48">
        <v>0</v>
      </c>
      <c r="O20" s="24">
        <v>0</v>
      </c>
      <c r="P20" s="24">
        <v>0</v>
      </c>
      <c r="Q20" s="223"/>
      <c r="R20" s="226"/>
      <c r="S20" s="223"/>
      <c r="T20" s="226"/>
    </row>
    <row r="21" spans="1:20" ht="24.9" customHeight="1">
      <c r="A21" s="13">
        <v>614.45000000000005</v>
      </c>
      <c r="B21" s="211"/>
      <c r="C21" s="24">
        <v>0</v>
      </c>
      <c r="D21" s="224">
        <f>0*($E$1)</f>
        <v>0</v>
      </c>
      <c r="E21" s="27">
        <v>0</v>
      </c>
      <c r="F21" s="27">
        <v>0</v>
      </c>
      <c r="G21" s="27">
        <v>0</v>
      </c>
      <c r="H21" s="230"/>
      <c r="I21" s="47">
        <v>0</v>
      </c>
      <c r="J21" s="47">
        <v>0</v>
      </c>
      <c r="K21" s="47">
        <v>0</v>
      </c>
      <c r="L21" s="47">
        <v>0</v>
      </c>
      <c r="M21" s="47">
        <v>0</v>
      </c>
      <c r="N21" s="48">
        <v>0</v>
      </c>
      <c r="O21" s="24">
        <v>0</v>
      </c>
      <c r="P21" s="24">
        <v>0</v>
      </c>
      <c r="Q21" s="224">
        <f>0*($E$1)</f>
        <v>0</v>
      </c>
      <c r="R21" s="227"/>
      <c r="S21" s="223"/>
      <c r="T21" s="226"/>
    </row>
    <row r="22" spans="1:20" s="8" customFormat="1" ht="25.2" customHeight="1">
      <c r="A22" s="25" t="s">
        <v>3</v>
      </c>
      <c r="B22" s="15">
        <f>SUM(B10:B21)</f>
        <v>54.399999999999977</v>
      </c>
      <c r="C22" s="15">
        <f>SUM(C10:C21)</f>
        <v>0</v>
      </c>
      <c r="D22" s="44">
        <f>SUM(D10:D21)</f>
        <v>18</v>
      </c>
      <c r="E22" s="15">
        <f>SUM(E10:E21)</f>
        <v>0</v>
      </c>
      <c r="F22" s="15">
        <f>SUM(F10:F21)</f>
        <v>0</v>
      </c>
      <c r="G22" s="44">
        <f t="shared" ref="G22:S22" si="0">SUM(G10:G21)</f>
        <v>0</v>
      </c>
      <c r="H22" s="44">
        <f t="shared" si="0"/>
        <v>0</v>
      </c>
      <c r="I22" s="44">
        <f t="shared" si="0"/>
        <v>2</v>
      </c>
      <c r="J22" s="44">
        <f t="shared" si="0"/>
        <v>0</v>
      </c>
      <c r="K22" s="44">
        <f t="shared" si="0"/>
        <v>0</v>
      </c>
      <c r="L22" s="44">
        <f>SUM(L10:L21)</f>
        <v>7</v>
      </c>
      <c r="M22" s="44">
        <f t="shared" si="0"/>
        <v>2</v>
      </c>
      <c r="N22" s="44">
        <f t="shared" si="0"/>
        <v>0</v>
      </c>
      <c r="O22" s="44">
        <f t="shared" si="0"/>
        <v>0</v>
      </c>
      <c r="P22" s="44">
        <f>SUM(P10:P21)</f>
        <v>0</v>
      </c>
      <c r="Q22" s="44">
        <f t="shared" si="0"/>
        <v>10</v>
      </c>
      <c r="R22" s="44"/>
      <c r="S22" s="44">
        <f t="shared" si="0"/>
        <v>2</v>
      </c>
      <c r="T22" s="227"/>
    </row>
    <row r="23" spans="1:20" ht="24.9" customHeight="1">
      <c r="A23" s="13">
        <v>614.45000000000005</v>
      </c>
      <c r="B23" s="209">
        <f>A23-A34</f>
        <v>39.900000000000091</v>
      </c>
      <c r="C23" s="24">
        <v>0</v>
      </c>
      <c r="D23" s="214">
        <v>13</v>
      </c>
      <c r="E23" s="24">
        <v>0</v>
      </c>
      <c r="F23" s="27">
        <v>0</v>
      </c>
      <c r="G23" s="27">
        <v>0</v>
      </c>
      <c r="H23" s="231"/>
      <c r="I23" s="47">
        <v>0</v>
      </c>
      <c r="J23" s="47">
        <v>0</v>
      </c>
      <c r="K23" s="47">
        <v>0</v>
      </c>
      <c r="L23" s="47">
        <v>0</v>
      </c>
      <c r="M23" s="47">
        <v>0</v>
      </c>
      <c r="N23" s="47">
        <v>0</v>
      </c>
      <c r="O23" s="24">
        <v>0</v>
      </c>
      <c r="P23" s="24">
        <v>0</v>
      </c>
      <c r="Q23" s="214">
        <f>4*2</f>
        <v>8</v>
      </c>
      <c r="R23" s="225" t="s">
        <v>34</v>
      </c>
      <c r="S23" s="222">
        <f>1*2</f>
        <v>2</v>
      </c>
      <c r="T23" s="225" t="s">
        <v>42</v>
      </c>
    </row>
    <row r="24" spans="1:20" ht="24.9" customHeight="1">
      <c r="A24" s="13">
        <v>614.5</v>
      </c>
      <c r="B24" s="210"/>
      <c r="C24" s="24">
        <v>0</v>
      </c>
      <c r="D24" s="215">
        <f>0*($E$1)</f>
        <v>0</v>
      </c>
      <c r="E24" s="24">
        <v>0</v>
      </c>
      <c r="F24" s="27">
        <v>0</v>
      </c>
      <c r="G24" s="27">
        <v>0</v>
      </c>
      <c r="H24" s="232"/>
      <c r="I24" s="47">
        <v>0</v>
      </c>
      <c r="J24" s="47">
        <v>0</v>
      </c>
      <c r="K24" s="47">
        <v>0</v>
      </c>
      <c r="L24" s="47">
        <v>0</v>
      </c>
      <c r="M24" s="47">
        <v>0</v>
      </c>
      <c r="N24" s="47">
        <v>0</v>
      </c>
      <c r="O24" s="24">
        <v>0</v>
      </c>
      <c r="P24" s="24">
        <v>0</v>
      </c>
      <c r="Q24" s="215">
        <f>0*($E$1)</f>
        <v>0</v>
      </c>
      <c r="R24" s="226"/>
      <c r="S24" s="223"/>
      <c r="T24" s="226"/>
    </row>
    <row r="25" spans="1:20" ht="24.9" customHeight="1">
      <c r="A25" s="13">
        <v>598.20000000000005</v>
      </c>
      <c r="B25" s="210"/>
      <c r="C25" s="24">
        <v>0</v>
      </c>
      <c r="D25" s="215"/>
      <c r="E25" s="24">
        <v>0</v>
      </c>
      <c r="F25" s="27">
        <v>0</v>
      </c>
      <c r="G25" s="27">
        <v>0</v>
      </c>
      <c r="H25" s="232"/>
      <c r="I25" s="47">
        <v>0</v>
      </c>
      <c r="J25" s="47">
        <v>0</v>
      </c>
      <c r="K25" s="47">
        <v>0</v>
      </c>
      <c r="L25" s="47">
        <v>1</v>
      </c>
      <c r="M25" s="47">
        <v>0</v>
      </c>
      <c r="N25" s="47">
        <v>0</v>
      </c>
      <c r="O25" s="24">
        <v>0</v>
      </c>
      <c r="P25" s="24">
        <v>0</v>
      </c>
      <c r="Q25" s="215"/>
      <c r="R25" s="226"/>
      <c r="S25" s="223"/>
      <c r="T25" s="226"/>
    </row>
    <row r="26" spans="1:20" ht="24.9" customHeight="1">
      <c r="A26" s="13">
        <v>590</v>
      </c>
      <c r="B26" s="210"/>
      <c r="C26" s="24">
        <v>0</v>
      </c>
      <c r="D26" s="215"/>
      <c r="E26" s="24">
        <v>0</v>
      </c>
      <c r="F26" s="27">
        <v>0</v>
      </c>
      <c r="G26" s="27">
        <v>0</v>
      </c>
      <c r="H26" s="232"/>
      <c r="I26" s="47">
        <v>0</v>
      </c>
      <c r="J26" s="47">
        <v>0</v>
      </c>
      <c r="K26" s="47">
        <v>0</v>
      </c>
      <c r="L26" s="47">
        <v>1</v>
      </c>
      <c r="M26" s="47">
        <v>0</v>
      </c>
      <c r="N26" s="47">
        <v>0</v>
      </c>
      <c r="O26" s="24">
        <v>0</v>
      </c>
      <c r="P26" s="24">
        <v>0</v>
      </c>
      <c r="Q26" s="215"/>
      <c r="R26" s="226"/>
      <c r="S26" s="223"/>
      <c r="T26" s="226"/>
    </row>
    <row r="27" spans="1:20" ht="24.9" customHeight="1">
      <c r="A27" s="13">
        <v>580</v>
      </c>
      <c r="B27" s="210"/>
      <c r="C27" s="24">
        <v>0</v>
      </c>
      <c r="D27" s="215"/>
      <c r="E27" s="24">
        <v>0</v>
      </c>
      <c r="F27" s="27">
        <v>0</v>
      </c>
      <c r="G27" s="27">
        <v>0</v>
      </c>
      <c r="H27" s="232"/>
      <c r="I27" s="47">
        <v>0</v>
      </c>
      <c r="J27" s="47">
        <v>0</v>
      </c>
      <c r="K27" s="47">
        <v>0</v>
      </c>
      <c r="L27" s="47">
        <v>0</v>
      </c>
      <c r="M27" s="47">
        <v>1</v>
      </c>
      <c r="N27" s="47">
        <v>0</v>
      </c>
      <c r="O27" s="24">
        <v>0</v>
      </c>
      <c r="P27" s="24">
        <v>0</v>
      </c>
      <c r="Q27" s="215"/>
      <c r="R27" s="226"/>
      <c r="S27" s="223"/>
      <c r="T27" s="226"/>
    </row>
    <row r="28" spans="1:20" ht="24.9" customHeight="1">
      <c r="A28" s="13">
        <v>578.70000000000005</v>
      </c>
      <c r="B28" s="210"/>
      <c r="C28" s="24">
        <v>0</v>
      </c>
      <c r="D28" s="215"/>
      <c r="E28" s="24">
        <v>0</v>
      </c>
      <c r="F28" s="27">
        <v>0</v>
      </c>
      <c r="G28" s="27">
        <v>0</v>
      </c>
      <c r="H28" s="232"/>
      <c r="I28" s="47">
        <v>0</v>
      </c>
      <c r="J28" s="47">
        <v>0</v>
      </c>
      <c r="K28" s="47">
        <v>0</v>
      </c>
      <c r="L28" s="47">
        <v>1</v>
      </c>
      <c r="M28" s="47">
        <v>0</v>
      </c>
      <c r="N28" s="47">
        <v>0</v>
      </c>
      <c r="O28" s="24">
        <v>0</v>
      </c>
      <c r="P28" s="24">
        <v>0</v>
      </c>
      <c r="Q28" s="215"/>
      <c r="R28" s="226"/>
      <c r="S28" s="223"/>
      <c r="T28" s="226"/>
    </row>
    <row r="29" spans="1:20" ht="24.9" customHeight="1">
      <c r="A29" s="13">
        <v>577</v>
      </c>
      <c r="B29" s="210"/>
      <c r="C29" s="24">
        <v>0</v>
      </c>
      <c r="D29" s="215"/>
      <c r="E29" s="24">
        <v>0</v>
      </c>
      <c r="F29" s="27">
        <v>0</v>
      </c>
      <c r="G29" s="27">
        <v>0</v>
      </c>
      <c r="H29" s="232"/>
      <c r="I29" s="47">
        <v>0</v>
      </c>
      <c r="J29" s="47">
        <v>0</v>
      </c>
      <c r="K29" s="47">
        <v>0</v>
      </c>
      <c r="L29" s="47">
        <v>1</v>
      </c>
      <c r="M29" s="47">
        <v>0</v>
      </c>
      <c r="N29" s="47">
        <v>0</v>
      </c>
      <c r="O29" s="24">
        <v>0</v>
      </c>
      <c r="P29" s="24">
        <v>0</v>
      </c>
      <c r="Q29" s="215"/>
      <c r="R29" s="226"/>
      <c r="S29" s="223"/>
      <c r="T29" s="226"/>
    </row>
    <row r="30" spans="1:20" ht="24.9" customHeight="1">
      <c r="A30" s="13">
        <v>576</v>
      </c>
      <c r="B30" s="210"/>
      <c r="C30" s="24">
        <v>0</v>
      </c>
      <c r="D30" s="215"/>
      <c r="E30" s="24">
        <v>0</v>
      </c>
      <c r="F30" s="27">
        <v>0</v>
      </c>
      <c r="G30" s="27">
        <v>0</v>
      </c>
      <c r="H30" s="232"/>
      <c r="I30" s="47">
        <v>0</v>
      </c>
      <c r="J30" s="47">
        <v>0</v>
      </c>
      <c r="K30" s="47">
        <v>0</v>
      </c>
      <c r="L30" s="47">
        <v>1</v>
      </c>
      <c r="M30" s="47">
        <v>0</v>
      </c>
      <c r="N30" s="47">
        <v>0</v>
      </c>
      <c r="O30" s="24">
        <v>0</v>
      </c>
      <c r="P30" s="24">
        <v>0</v>
      </c>
      <c r="Q30" s="215"/>
      <c r="R30" s="226"/>
      <c r="S30" s="223"/>
      <c r="T30" s="226"/>
    </row>
    <row r="31" spans="1:20" ht="24.9" customHeight="1">
      <c r="A31" s="13">
        <v>576.6</v>
      </c>
      <c r="B31" s="210"/>
      <c r="C31" s="24">
        <v>0</v>
      </c>
      <c r="D31" s="215"/>
      <c r="E31" s="24">
        <v>0</v>
      </c>
      <c r="F31" s="27">
        <v>0</v>
      </c>
      <c r="G31" s="27">
        <v>0</v>
      </c>
      <c r="H31" s="232"/>
      <c r="I31" s="212">
        <v>3</v>
      </c>
      <c r="J31" s="47">
        <v>0</v>
      </c>
      <c r="K31" s="47">
        <v>0</v>
      </c>
      <c r="L31" s="47">
        <v>0</v>
      </c>
      <c r="M31" s="47">
        <v>0</v>
      </c>
      <c r="N31" s="47">
        <v>0</v>
      </c>
      <c r="O31" s="24">
        <v>0</v>
      </c>
      <c r="P31" s="24">
        <v>0</v>
      </c>
      <c r="Q31" s="215"/>
      <c r="R31" s="226"/>
      <c r="S31" s="223"/>
      <c r="T31" s="226"/>
    </row>
    <row r="32" spans="1:20" ht="24.9" customHeight="1">
      <c r="A32" s="13">
        <v>575.04999999999995</v>
      </c>
      <c r="B32" s="210"/>
      <c r="C32" s="209">
        <f>A32-A33</f>
        <v>0.29999999999995453</v>
      </c>
      <c r="D32" s="215"/>
      <c r="E32" s="24">
        <v>0</v>
      </c>
      <c r="F32" s="27">
        <v>0</v>
      </c>
      <c r="G32" s="27">
        <v>0</v>
      </c>
      <c r="H32" s="232"/>
      <c r="I32" s="213"/>
      <c r="J32" s="47">
        <v>0</v>
      </c>
      <c r="K32" s="47">
        <v>0</v>
      </c>
      <c r="L32" s="47">
        <v>0</v>
      </c>
      <c r="M32" s="47">
        <v>0</v>
      </c>
      <c r="N32" s="47">
        <v>0</v>
      </c>
      <c r="O32" s="24">
        <v>0</v>
      </c>
      <c r="P32" s="24">
        <v>0</v>
      </c>
      <c r="Q32" s="215"/>
      <c r="R32" s="226"/>
      <c r="S32" s="223"/>
      <c r="T32" s="226"/>
    </row>
    <row r="33" spans="1:20" ht="24.9" customHeight="1">
      <c r="A33" s="13">
        <v>574.75</v>
      </c>
      <c r="B33" s="210"/>
      <c r="C33" s="211"/>
      <c r="D33" s="215"/>
      <c r="E33" s="24">
        <v>0</v>
      </c>
      <c r="F33" s="27">
        <v>0</v>
      </c>
      <c r="G33" s="27">
        <v>0</v>
      </c>
      <c r="H33" s="232"/>
      <c r="I33" s="47">
        <v>0</v>
      </c>
      <c r="J33" s="47">
        <v>0</v>
      </c>
      <c r="K33" s="47">
        <v>0</v>
      </c>
      <c r="L33" s="47">
        <v>0</v>
      </c>
      <c r="M33" s="47">
        <v>0</v>
      </c>
      <c r="N33" s="47">
        <v>0</v>
      </c>
      <c r="O33" s="24">
        <v>0</v>
      </c>
      <c r="P33" s="24">
        <v>0</v>
      </c>
      <c r="Q33" s="215"/>
      <c r="R33" s="226"/>
      <c r="S33" s="223"/>
      <c r="T33" s="226"/>
    </row>
    <row r="34" spans="1:20" ht="24.9" customHeight="1">
      <c r="A34" s="13">
        <v>574.54999999999995</v>
      </c>
      <c r="B34" s="211"/>
      <c r="C34" s="24">
        <v>0</v>
      </c>
      <c r="D34" s="216">
        <f>0*($E$1)</f>
        <v>0</v>
      </c>
      <c r="E34" s="24">
        <v>0</v>
      </c>
      <c r="F34" s="27">
        <v>0</v>
      </c>
      <c r="G34" s="27">
        <v>0</v>
      </c>
      <c r="H34" s="233"/>
      <c r="I34" s="47">
        <v>0</v>
      </c>
      <c r="J34" s="47">
        <v>0</v>
      </c>
      <c r="K34" s="47">
        <v>0</v>
      </c>
      <c r="L34" s="47">
        <v>0</v>
      </c>
      <c r="M34" s="47">
        <v>0</v>
      </c>
      <c r="N34" s="47">
        <v>0</v>
      </c>
      <c r="O34" s="24">
        <v>0</v>
      </c>
      <c r="P34" s="24">
        <v>0</v>
      </c>
      <c r="Q34" s="216">
        <f>0*($E$1)</f>
        <v>0</v>
      </c>
      <c r="R34" s="227"/>
      <c r="S34" s="223"/>
      <c r="T34" s="226"/>
    </row>
    <row r="35" spans="1:20" s="8" customFormat="1" ht="25.2" customHeight="1">
      <c r="A35" s="25" t="s">
        <v>4</v>
      </c>
      <c r="B35" s="15">
        <f t="shared" ref="B35:G35" si="1">SUM(B23:B34)</f>
        <v>39.900000000000091</v>
      </c>
      <c r="C35" s="15">
        <f t="shared" si="1"/>
        <v>0.29999999999995453</v>
      </c>
      <c r="D35" s="44">
        <f t="shared" si="1"/>
        <v>13</v>
      </c>
      <c r="E35" s="15">
        <f t="shared" si="1"/>
        <v>0</v>
      </c>
      <c r="F35" s="15">
        <f t="shared" si="1"/>
        <v>0</v>
      </c>
      <c r="G35" s="15">
        <f t="shared" si="1"/>
        <v>0</v>
      </c>
      <c r="H35" s="15"/>
      <c r="I35" s="44">
        <f t="shared" ref="I35:S35" si="2">SUM(I23:I34)</f>
        <v>3</v>
      </c>
      <c r="J35" s="44">
        <f t="shared" si="2"/>
        <v>0</v>
      </c>
      <c r="K35" s="44">
        <f t="shared" si="2"/>
        <v>0</v>
      </c>
      <c r="L35" s="44">
        <f t="shared" si="2"/>
        <v>5</v>
      </c>
      <c r="M35" s="44">
        <f t="shared" si="2"/>
        <v>1</v>
      </c>
      <c r="N35" s="44">
        <f t="shared" si="2"/>
        <v>0</v>
      </c>
      <c r="O35" s="15">
        <f t="shared" si="2"/>
        <v>0</v>
      </c>
      <c r="P35" s="15">
        <f t="shared" si="2"/>
        <v>0</v>
      </c>
      <c r="Q35" s="44">
        <f t="shared" si="2"/>
        <v>8</v>
      </c>
      <c r="R35" s="15"/>
      <c r="S35" s="44">
        <f t="shared" si="2"/>
        <v>2</v>
      </c>
      <c r="T35" s="227"/>
    </row>
    <row r="36" spans="1:20" ht="24.9" customHeight="1">
      <c r="A36" s="13">
        <v>574.54999999999995</v>
      </c>
      <c r="B36" s="27">
        <v>0</v>
      </c>
      <c r="C36" s="27">
        <v>0</v>
      </c>
      <c r="D36" s="214">
        <v>21</v>
      </c>
      <c r="E36" s="209">
        <v>16.450000000000387</v>
      </c>
      <c r="F36" s="209">
        <v>14.249999999999886</v>
      </c>
      <c r="G36" s="27">
        <v>0</v>
      </c>
      <c r="H36" s="217" t="s">
        <v>41</v>
      </c>
      <c r="I36" s="48">
        <v>0</v>
      </c>
      <c r="J36" s="48">
        <v>0</v>
      </c>
      <c r="K36" s="48">
        <v>0</v>
      </c>
      <c r="L36" s="48">
        <v>0</v>
      </c>
      <c r="M36" s="48">
        <v>0</v>
      </c>
      <c r="N36" s="48">
        <v>0</v>
      </c>
      <c r="O36" s="27">
        <v>0</v>
      </c>
      <c r="P36" s="27">
        <v>0</v>
      </c>
      <c r="Q36" s="214">
        <f>6*2</f>
        <v>12</v>
      </c>
      <c r="R36" s="225" t="s">
        <v>35</v>
      </c>
      <c r="S36" s="222">
        <f>1*2</f>
        <v>2</v>
      </c>
      <c r="T36" s="225" t="s">
        <v>42</v>
      </c>
    </row>
    <row r="37" spans="1:20" ht="24.9" customHeight="1">
      <c r="A37" s="13">
        <v>574.5</v>
      </c>
      <c r="B37" s="27">
        <v>0</v>
      </c>
      <c r="C37" s="27">
        <v>0</v>
      </c>
      <c r="D37" s="215">
        <f>0*($E$1)</f>
        <v>0</v>
      </c>
      <c r="E37" s="210"/>
      <c r="F37" s="210"/>
      <c r="G37" s="27">
        <v>0</v>
      </c>
      <c r="H37" s="218"/>
      <c r="I37" s="48">
        <v>0</v>
      </c>
      <c r="J37" s="48">
        <v>0</v>
      </c>
      <c r="K37" s="48">
        <v>0</v>
      </c>
      <c r="L37" s="48">
        <v>1</v>
      </c>
      <c r="M37" s="48">
        <v>0</v>
      </c>
      <c r="N37" s="48">
        <v>0</v>
      </c>
      <c r="O37" s="27">
        <v>0</v>
      </c>
      <c r="P37" s="27">
        <v>0</v>
      </c>
      <c r="Q37" s="215">
        <f t="shared" ref="Q37:Q45" si="3">0*($E$1)</f>
        <v>0</v>
      </c>
      <c r="R37" s="226"/>
      <c r="S37" s="223"/>
      <c r="T37" s="226"/>
    </row>
    <row r="38" spans="1:20" ht="24.9" customHeight="1">
      <c r="A38" s="13">
        <v>552.79999999999995</v>
      </c>
      <c r="B38" s="27">
        <v>0</v>
      </c>
      <c r="C38" s="27">
        <v>0</v>
      </c>
      <c r="D38" s="215">
        <f>0*($E$1)</f>
        <v>0</v>
      </c>
      <c r="E38" s="210"/>
      <c r="F38" s="210"/>
      <c r="G38" s="27">
        <v>0</v>
      </c>
      <c r="H38" s="218"/>
      <c r="I38" s="48">
        <v>0</v>
      </c>
      <c r="J38" s="48">
        <v>0</v>
      </c>
      <c r="K38" s="48">
        <v>0</v>
      </c>
      <c r="L38" s="48">
        <v>1</v>
      </c>
      <c r="M38" s="48">
        <v>0</v>
      </c>
      <c r="N38" s="48">
        <v>0</v>
      </c>
      <c r="O38" s="27">
        <v>0</v>
      </c>
      <c r="P38" s="27">
        <v>0</v>
      </c>
      <c r="Q38" s="215">
        <f t="shared" si="3"/>
        <v>0</v>
      </c>
      <c r="R38" s="226"/>
      <c r="S38" s="223"/>
      <c r="T38" s="226"/>
    </row>
    <row r="39" spans="1:20" ht="24.9" customHeight="1">
      <c r="A39" s="13">
        <v>540.79999999999995</v>
      </c>
      <c r="B39" s="27">
        <v>0</v>
      </c>
      <c r="C39" s="27">
        <v>0</v>
      </c>
      <c r="D39" s="215"/>
      <c r="E39" s="210"/>
      <c r="F39" s="210"/>
      <c r="G39" s="27">
        <v>0</v>
      </c>
      <c r="H39" s="218"/>
      <c r="I39" s="212">
        <v>2</v>
      </c>
      <c r="J39" s="48">
        <v>0</v>
      </c>
      <c r="K39" s="48">
        <v>0</v>
      </c>
      <c r="L39" s="48">
        <v>0</v>
      </c>
      <c r="M39" s="48">
        <v>0</v>
      </c>
      <c r="N39" s="48">
        <v>0</v>
      </c>
      <c r="O39" s="27">
        <v>0</v>
      </c>
      <c r="P39" s="27">
        <v>0</v>
      </c>
      <c r="Q39" s="215"/>
      <c r="R39" s="226"/>
      <c r="S39" s="223"/>
      <c r="T39" s="226"/>
    </row>
    <row r="40" spans="1:20" ht="24.9" customHeight="1">
      <c r="A40" s="13">
        <v>539.70000000000005</v>
      </c>
      <c r="B40" s="27">
        <v>0</v>
      </c>
      <c r="C40" s="27">
        <v>0</v>
      </c>
      <c r="D40" s="215">
        <f t="shared" ref="D40:D45" si="4">0*($E$1)</f>
        <v>0</v>
      </c>
      <c r="E40" s="210"/>
      <c r="F40" s="210"/>
      <c r="G40" s="27">
        <v>0</v>
      </c>
      <c r="H40" s="218"/>
      <c r="I40" s="213"/>
      <c r="J40" s="48">
        <v>0</v>
      </c>
      <c r="K40" s="48">
        <v>0</v>
      </c>
      <c r="L40" s="48">
        <v>0</v>
      </c>
      <c r="M40" s="48">
        <v>0</v>
      </c>
      <c r="N40" s="48">
        <v>0</v>
      </c>
      <c r="O40" s="27">
        <v>0</v>
      </c>
      <c r="P40" s="27">
        <v>0</v>
      </c>
      <c r="Q40" s="215">
        <f t="shared" si="3"/>
        <v>0</v>
      </c>
      <c r="R40" s="226"/>
      <c r="S40" s="223"/>
      <c r="T40" s="226"/>
    </row>
    <row r="41" spans="1:20" ht="24.9" customHeight="1">
      <c r="A41" s="13">
        <v>525</v>
      </c>
      <c r="B41" s="27">
        <v>0</v>
      </c>
      <c r="C41" s="27">
        <v>0</v>
      </c>
      <c r="D41" s="215"/>
      <c r="E41" s="210"/>
      <c r="F41" s="210"/>
      <c r="G41" s="27">
        <v>0</v>
      </c>
      <c r="H41" s="218"/>
      <c r="I41" s="27">
        <v>0</v>
      </c>
      <c r="J41" s="48">
        <v>0</v>
      </c>
      <c r="K41" s="48">
        <v>0</v>
      </c>
      <c r="L41" s="48">
        <v>1</v>
      </c>
      <c r="M41" s="48">
        <v>0</v>
      </c>
      <c r="N41" s="48">
        <v>0</v>
      </c>
      <c r="O41" s="27">
        <v>0</v>
      </c>
      <c r="P41" s="27">
        <v>0</v>
      </c>
      <c r="Q41" s="215"/>
      <c r="R41" s="226"/>
      <c r="S41" s="223"/>
      <c r="T41" s="226"/>
    </row>
    <row r="42" spans="1:20" ht="24.9" customHeight="1">
      <c r="A42" s="13">
        <v>512.29999999999995</v>
      </c>
      <c r="B42" s="27">
        <v>0</v>
      </c>
      <c r="C42" s="209">
        <f>A42-A43</f>
        <v>0.69999999999993179</v>
      </c>
      <c r="D42" s="215">
        <f t="shared" si="4"/>
        <v>0</v>
      </c>
      <c r="E42" s="210"/>
      <c r="F42" s="210"/>
      <c r="G42" s="27">
        <v>0</v>
      </c>
      <c r="H42" s="218"/>
      <c r="I42" s="48">
        <v>0</v>
      </c>
      <c r="J42" s="48">
        <v>0</v>
      </c>
      <c r="K42" s="48">
        <v>0</v>
      </c>
      <c r="L42" s="48">
        <v>0</v>
      </c>
      <c r="M42" s="48">
        <v>0</v>
      </c>
      <c r="N42" s="48">
        <v>0</v>
      </c>
      <c r="O42" s="27">
        <v>0</v>
      </c>
      <c r="P42" s="27">
        <v>0</v>
      </c>
      <c r="Q42" s="215">
        <f t="shared" si="3"/>
        <v>0</v>
      </c>
      <c r="R42" s="226"/>
      <c r="S42" s="223"/>
      <c r="T42" s="226"/>
    </row>
    <row r="43" spans="1:20" ht="24.9" customHeight="1">
      <c r="A43" s="13">
        <v>511.6</v>
      </c>
      <c r="B43" s="27">
        <v>0</v>
      </c>
      <c r="C43" s="211"/>
      <c r="D43" s="215"/>
      <c r="E43" s="210"/>
      <c r="F43" s="210"/>
      <c r="G43" s="27">
        <v>0</v>
      </c>
      <c r="H43" s="218"/>
      <c r="I43" s="48">
        <v>0</v>
      </c>
      <c r="J43" s="48">
        <v>0</v>
      </c>
      <c r="K43" s="48">
        <v>0</v>
      </c>
      <c r="L43" s="48">
        <v>0</v>
      </c>
      <c r="M43" s="48">
        <v>0</v>
      </c>
      <c r="N43" s="48">
        <v>0</v>
      </c>
      <c r="O43" s="27">
        <v>0</v>
      </c>
      <c r="P43" s="27">
        <v>0</v>
      </c>
      <c r="Q43" s="215"/>
      <c r="R43" s="226"/>
      <c r="S43" s="223"/>
      <c r="T43" s="226"/>
    </row>
    <row r="44" spans="1:20" ht="24.9" customHeight="1">
      <c r="A44" s="13">
        <v>511.65</v>
      </c>
      <c r="B44" s="27">
        <v>0</v>
      </c>
      <c r="C44" s="209">
        <f>A44-A45</f>
        <v>0.14999999999997726</v>
      </c>
      <c r="D44" s="215"/>
      <c r="E44" s="210"/>
      <c r="F44" s="210"/>
      <c r="G44" s="27">
        <v>0</v>
      </c>
      <c r="H44" s="218"/>
      <c r="I44" s="48">
        <v>0</v>
      </c>
      <c r="J44" s="48">
        <v>0</v>
      </c>
      <c r="K44" s="48">
        <v>0</v>
      </c>
      <c r="L44" s="48">
        <v>0</v>
      </c>
      <c r="M44" s="48">
        <v>0</v>
      </c>
      <c r="N44" s="48">
        <v>0</v>
      </c>
      <c r="O44" s="27">
        <v>0</v>
      </c>
      <c r="P44" s="27">
        <v>0</v>
      </c>
      <c r="Q44" s="215"/>
      <c r="R44" s="226"/>
      <c r="S44" s="223"/>
      <c r="T44" s="226"/>
    </row>
    <row r="45" spans="1:20" ht="24.9" customHeight="1">
      <c r="A45" s="13">
        <v>511.5</v>
      </c>
      <c r="B45" s="27">
        <v>0</v>
      </c>
      <c r="C45" s="211"/>
      <c r="D45" s="216">
        <f t="shared" si="4"/>
        <v>0</v>
      </c>
      <c r="E45" s="211"/>
      <c r="F45" s="211"/>
      <c r="G45" s="27">
        <v>0</v>
      </c>
      <c r="H45" s="219"/>
      <c r="I45" s="48">
        <v>0</v>
      </c>
      <c r="J45" s="48">
        <v>0</v>
      </c>
      <c r="K45" s="48">
        <v>0</v>
      </c>
      <c r="L45" s="48">
        <v>1</v>
      </c>
      <c r="M45" s="48">
        <v>0</v>
      </c>
      <c r="N45" s="48">
        <v>0</v>
      </c>
      <c r="O45" s="27">
        <v>0</v>
      </c>
      <c r="P45" s="27">
        <v>0</v>
      </c>
      <c r="Q45" s="216">
        <f t="shared" si="3"/>
        <v>0</v>
      </c>
      <c r="R45" s="227"/>
      <c r="S45" s="223"/>
      <c r="T45" s="226"/>
    </row>
    <row r="46" spans="1:20" s="8" customFormat="1" ht="25.2" customHeight="1">
      <c r="A46" s="25" t="s">
        <v>5</v>
      </c>
      <c r="B46" s="15">
        <f t="shared" ref="B46:G46" si="5">SUM(B36:B45)</f>
        <v>0</v>
      </c>
      <c r="C46" s="15">
        <f t="shared" si="5"/>
        <v>0.84999999999990905</v>
      </c>
      <c r="D46" s="44">
        <f t="shared" si="5"/>
        <v>21</v>
      </c>
      <c r="E46" s="15">
        <f t="shared" si="5"/>
        <v>16.450000000000387</v>
      </c>
      <c r="F46" s="15">
        <f>SUM(F36:F45)</f>
        <v>14.249999999999886</v>
      </c>
      <c r="G46" s="15">
        <f t="shared" si="5"/>
        <v>0</v>
      </c>
      <c r="H46" s="15"/>
      <c r="I46" s="44">
        <f t="shared" ref="I46:S46" si="6">SUM(I36:I45)</f>
        <v>2</v>
      </c>
      <c r="J46" s="44">
        <f t="shared" si="6"/>
        <v>0</v>
      </c>
      <c r="K46" s="44">
        <f t="shared" si="6"/>
        <v>0</v>
      </c>
      <c r="L46" s="44">
        <f t="shared" si="6"/>
        <v>4</v>
      </c>
      <c r="M46" s="44">
        <f t="shared" si="6"/>
        <v>0</v>
      </c>
      <c r="N46" s="44">
        <f t="shared" si="6"/>
        <v>0</v>
      </c>
      <c r="O46" s="15">
        <f t="shared" si="6"/>
        <v>0</v>
      </c>
      <c r="P46" s="15">
        <f>SUM(P36:P45)</f>
        <v>0</v>
      </c>
      <c r="Q46" s="44">
        <f t="shared" si="6"/>
        <v>12</v>
      </c>
      <c r="R46" s="15"/>
      <c r="S46" s="44">
        <f t="shared" si="6"/>
        <v>2</v>
      </c>
      <c r="T46" s="227"/>
    </row>
    <row r="47" spans="1:20" ht="24.9" customHeight="1">
      <c r="A47" s="13">
        <v>511.5</v>
      </c>
      <c r="B47" s="27">
        <v>0</v>
      </c>
      <c r="C47" s="209">
        <f>A47-A48</f>
        <v>0.44999999999998863</v>
      </c>
      <c r="D47" s="214">
        <v>18</v>
      </c>
      <c r="E47" s="209">
        <v>13.999999999999977</v>
      </c>
      <c r="F47" s="209">
        <v>13.100000000000136</v>
      </c>
      <c r="G47" s="27">
        <v>0</v>
      </c>
      <c r="H47" s="217" t="s">
        <v>41</v>
      </c>
      <c r="I47" s="48">
        <v>0</v>
      </c>
      <c r="J47" s="47">
        <v>0</v>
      </c>
      <c r="K47" s="47">
        <v>0</v>
      </c>
      <c r="L47" s="48">
        <v>0</v>
      </c>
      <c r="M47" s="48">
        <v>0</v>
      </c>
      <c r="N47" s="48">
        <v>0</v>
      </c>
      <c r="O47" s="27">
        <v>0</v>
      </c>
      <c r="P47" s="27">
        <v>0</v>
      </c>
      <c r="Q47" s="214">
        <f>5*2</f>
        <v>10</v>
      </c>
      <c r="R47" s="225" t="s">
        <v>34</v>
      </c>
      <c r="S47" s="222">
        <f>1*2</f>
        <v>2</v>
      </c>
      <c r="T47" s="225" t="s">
        <v>42</v>
      </c>
    </row>
    <row r="48" spans="1:20" ht="24.9" customHeight="1">
      <c r="A48" s="13">
        <v>511.05</v>
      </c>
      <c r="B48" s="27">
        <v>0</v>
      </c>
      <c r="C48" s="211"/>
      <c r="D48" s="215"/>
      <c r="E48" s="210"/>
      <c r="F48" s="210"/>
      <c r="G48" s="27">
        <v>0</v>
      </c>
      <c r="H48" s="218"/>
      <c r="I48" s="47">
        <v>0</v>
      </c>
      <c r="J48" s="47">
        <v>0</v>
      </c>
      <c r="K48" s="47">
        <v>0</v>
      </c>
      <c r="L48" s="48">
        <v>0</v>
      </c>
      <c r="M48" s="48">
        <v>0</v>
      </c>
      <c r="N48" s="48">
        <v>0</v>
      </c>
      <c r="O48" s="27">
        <v>0</v>
      </c>
      <c r="P48" s="27">
        <v>0</v>
      </c>
      <c r="Q48" s="215"/>
      <c r="R48" s="226"/>
      <c r="S48" s="223"/>
      <c r="T48" s="226"/>
    </row>
    <row r="49" spans="1:20" ht="24.9" customHeight="1">
      <c r="A49" s="13">
        <v>511</v>
      </c>
      <c r="B49" s="27">
        <v>0</v>
      </c>
      <c r="C49" s="27">
        <v>0</v>
      </c>
      <c r="D49" s="215"/>
      <c r="E49" s="210"/>
      <c r="F49" s="210"/>
      <c r="G49" s="27">
        <v>0</v>
      </c>
      <c r="H49" s="218"/>
      <c r="I49" s="212">
        <v>3</v>
      </c>
      <c r="J49" s="47">
        <v>0</v>
      </c>
      <c r="K49" s="47">
        <v>0</v>
      </c>
      <c r="L49" s="48">
        <v>0</v>
      </c>
      <c r="M49" s="48">
        <v>0</v>
      </c>
      <c r="N49" s="48">
        <v>0</v>
      </c>
      <c r="O49" s="27">
        <v>0</v>
      </c>
      <c r="P49" s="27">
        <v>0</v>
      </c>
      <c r="Q49" s="215"/>
      <c r="R49" s="226"/>
      <c r="S49" s="223"/>
      <c r="T49" s="226"/>
    </row>
    <row r="50" spans="1:20" ht="24.9" customHeight="1">
      <c r="A50" s="13">
        <v>510.2</v>
      </c>
      <c r="B50" s="27">
        <v>0</v>
      </c>
      <c r="C50" s="27">
        <v>0</v>
      </c>
      <c r="D50" s="215"/>
      <c r="E50" s="210"/>
      <c r="F50" s="210"/>
      <c r="G50" s="27">
        <v>0</v>
      </c>
      <c r="H50" s="218"/>
      <c r="I50" s="213"/>
      <c r="J50" s="47">
        <v>0</v>
      </c>
      <c r="K50" s="47">
        <v>0</v>
      </c>
      <c r="L50" s="48">
        <v>0</v>
      </c>
      <c r="M50" s="48">
        <v>0</v>
      </c>
      <c r="N50" s="48">
        <v>0</v>
      </c>
      <c r="O50" s="27">
        <v>0</v>
      </c>
      <c r="P50" s="27">
        <v>0</v>
      </c>
      <c r="Q50" s="215"/>
      <c r="R50" s="226"/>
      <c r="S50" s="223"/>
      <c r="T50" s="226"/>
    </row>
    <row r="51" spans="1:20" ht="24.9" customHeight="1">
      <c r="A51" s="13">
        <v>458</v>
      </c>
      <c r="B51" s="27">
        <v>0</v>
      </c>
      <c r="C51" s="27">
        <v>0</v>
      </c>
      <c r="D51" s="216">
        <f>0*($E$1)</f>
        <v>0</v>
      </c>
      <c r="E51" s="211"/>
      <c r="F51" s="211"/>
      <c r="G51" s="27">
        <v>0</v>
      </c>
      <c r="H51" s="219"/>
      <c r="I51" s="48">
        <v>0</v>
      </c>
      <c r="J51" s="47">
        <v>0</v>
      </c>
      <c r="K51" s="47">
        <v>0</v>
      </c>
      <c r="L51" s="48">
        <v>0</v>
      </c>
      <c r="M51" s="48">
        <v>0</v>
      </c>
      <c r="N51" s="48">
        <v>0</v>
      </c>
      <c r="O51" s="27">
        <v>0</v>
      </c>
      <c r="P51" s="27">
        <v>0</v>
      </c>
      <c r="Q51" s="216">
        <f>0*($E$1)</f>
        <v>0</v>
      </c>
      <c r="R51" s="227"/>
      <c r="S51" s="223"/>
      <c r="T51" s="226"/>
    </row>
    <row r="52" spans="1:20" s="8" customFormat="1" ht="25.2" customHeight="1">
      <c r="A52" s="25" t="s">
        <v>6</v>
      </c>
      <c r="B52" s="15">
        <f t="shared" ref="B52:G52" si="7">SUM(B47:B51)</f>
        <v>0</v>
      </c>
      <c r="C52" s="15">
        <f t="shared" si="7"/>
        <v>0.44999999999998863</v>
      </c>
      <c r="D52" s="44">
        <f t="shared" si="7"/>
        <v>18</v>
      </c>
      <c r="E52" s="15">
        <f t="shared" si="7"/>
        <v>13.999999999999977</v>
      </c>
      <c r="F52" s="15">
        <f t="shared" si="7"/>
        <v>13.100000000000136</v>
      </c>
      <c r="G52" s="15">
        <f t="shared" si="7"/>
        <v>0</v>
      </c>
      <c r="H52" s="15"/>
      <c r="I52" s="44">
        <f t="shared" ref="I52:Q52" si="8">SUM(I47:I51)</f>
        <v>3</v>
      </c>
      <c r="J52" s="44">
        <f t="shared" si="8"/>
        <v>0</v>
      </c>
      <c r="K52" s="44">
        <f t="shared" si="8"/>
        <v>0</v>
      </c>
      <c r="L52" s="44">
        <f t="shared" si="8"/>
        <v>0</v>
      </c>
      <c r="M52" s="44">
        <f t="shared" si="8"/>
        <v>0</v>
      </c>
      <c r="N52" s="44">
        <f t="shared" si="8"/>
        <v>0</v>
      </c>
      <c r="O52" s="15">
        <f t="shared" si="8"/>
        <v>0</v>
      </c>
      <c r="P52" s="15">
        <f t="shared" si="8"/>
        <v>0</v>
      </c>
      <c r="Q52" s="44">
        <f t="shared" si="8"/>
        <v>10</v>
      </c>
      <c r="R52" s="15"/>
      <c r="S52" s="44">
        <f>SUM(S47:S51)</f>
        <v>2</v>
      </c>
      <c r="T52" s="227"/>
    </row>
    <row r="53" spans="1:20" ht="24.9" customHeight="1">
      <c r="A53" s="13">
        <v>458</v>
      </c>
      <c r="B53" s="27">
        <v>0</v>
      </c>
      <c r="C53" s="27">
        <v>0</v>
      </c>
      <c r="D53" s="214">
        <v>14</v>
      </c>
      <c r="E53" s="209">
        <v>8.6999999999999318</v>
      </c>
      <c r="F53" s="209">
        <v>11.000000000000057</v>
      </c>
      <c r="G53" s="27">
        <v>0</v>
      </c>
      <c r="H53" s="234" t="s">
        <v>41</v>
      </c>
      <c r="I53" s="48">
        <v>0</v>
      </c>
      <c r="J53" s="48">
        <v>0</v>
      </c>
      <c r="K53" s="48">
        <v>0</v>
      </c>
      <c r="L53" s="48">
        <v>0</v>
      </c>
      <c r="M53" s="48">
        <v>0</v>
      </c>
      <c r="N53" s="48">
        <v>0</v>
      </c>
      <c r="O53" s="27">
        <v>0</v>
      </c>
      <c r="P53" s="27">
        <v>0</v>
      </c>
      <c r="Q53" s="214">
        <f>4*2</f>
        <v>8</v>
      </c>
      <c r="R53" s="225" t="s">
        <v>35</v>
      </c>
      <c r="S53" s="222">
        <v>0</v>
      </c>
      <c r="T53" s="225"/>
    </row>
    <row r="54" spans="1:20" ht="24.9" customHeight="1">
      <c r="A54" s="13">
        <v>450.8</v>
      </c>
      <c r="B54" s="27">
        <v>0</v>
      </c>
      <c r="C54" s="27">
        <v>0</v>
      </c>
      <c r="D54" s="215"/>
      <c r="E54" s="210"/>
      <c r="F54" s="210"/>
      <c r="G54" s="27">
        <v>0</v>
      </c>
      <c r="H54" s="235"/>
      <c r="I54" s="48">
        <v>0</v>
      </c>
      <c r="J54" s="48">
        <v>0</v>
      </c>
      <c r="K54" s="48">
        <v>0</v>
      </c>
      <c r="L54" s="48">
        <v>1</v>
      </c>
      <c r="M54" s="48">
        <v>0</v>
      </c>
      <c r="N54" s="48">
        <v>0</v>
      </c>
      <c r="O54" s="27">
        <v>0</v>
      </c>
      <c r="P54" s="27">
        <v>0</v>
      </c>
      <c r="Q54" s="215"/>
      <c r="R54" s="226"/>
      <c r="S54" s="223"/>
      <c r="T54" s="226"/>
    </row>
    <row r="55" spans="1:20" ht="24.9" customHeight="1">
      <c r="A55" s="13">
        <v>444.8</v>
      </c>
      <c r="B55" s="27">
        <v>0</v>
      </c>
      <c r="C55" s="27">
        <v>0</v>
      </c>
      <c r="D55" s="215">
        <f>0*($E$1)</f>
        <v>0</v>
      </c>
      <c r="E55" s="210"/>
      <c r="F55" s="210"/>
      <c r="G55" s="27">
        <v>0</v>
      </c>
      <c r="H55" s="235"/>
      <c r="I55" s="48">
        <v>0</v>
      </c>
      <c r="J55" s="48">
        <v>0</v>
      </c>
      <c r="K55" s="48">
        <v>0</v>
      </c>
      <c r="L55" s="48">
        <v>1</v>
      </c>
      <c r="M55" s="48">
        <v>0</v>
      </c>
      <c r="N55" s="48">
        <v>0</v>
      </c>
      <c r="O55" s="27">
        <v>0</v>
      </c>
      <c r="P55" s="27">
        <v>0</v>
      </c>
      <c r="Q55" s="215">
        <f>0*($E$1)</f>
        <v>0</v>
      </c>
      <c r="R55" s="226"/>
      <c r="S55" s="223"/>
      <c r="T55" s="226"/>
    </row>
    <row r="56" spans="1:20" ht="24.9" customHeight="1">
      <c r="A56" s="13">
        <v>428.9</v>
      </c>
      <c r="B56" s="27">
        <v>0</v>
      </c>
      <c r="C56" s="27">
        <v>0</v>
      </c>
      <c r="D56" s="215">
        <f>0*($E$1)</f>
        <v>0</v>
      </c>
      <c r="E56" s="210"/>
      <c r="F56" s="210"/>
      <c r="G56" s="27">
        <v>0</v>
      </c>
      <c r="H56" s="235"/>
      <c r="I56" s="48">
        <v>0</v>
      </c>
      <c r="J56" s="48">
        <v>0</v>
      </c>
      <c r="K56" s="48">
        <v>0</v>
      </c>
      <c r="L56" s="48">
        <v>1</v>
      </c>
      <c r="M56" s="48">
        <v>0</v>
      </c>
      <c r="N56" s="48">
        <v>0</v>
      </c>
      <c r="O56" s="27">
        <v>0</v>
      </c>
      <c r="P56" s="27">
        <v>0</v>
      </c>
      <c r="Q56" s="215">
        <f>0*($E$1)</f>
        <v>0</v>
      </c>
      <c r="R56" s="226"/>
      <c r="S56" s="223"/>
      <c r="T56" s="226"/>
    </row>
    <row r="57" spans="1:20" ht="24.9" customHeight="1">
      <c r="A57" s="13">
        <v>414</v>
      </c>
      <c r="B57" s="27">
        <v>0</v>
      </c>
      <c r="C57" s="27">
        <v>0</v>
      </c>
      <c r="D57" s="216">
        <f>0*($E$1)</f>
        <v>0</v>
      </c>
      <c r="E57" s="211"/>
      <c r="F57" s="211"/>
      <c r="G57" s="27">
        <v>0</v>
      </c>
      <c r="H57" s="236"/>
      <c r="I57" s="48">
        <v>0</v>
      </c>
      <c r="J57" s="48">
        <v>0</v>
      </c>
      <c r="K57" s="48">
        <v>0</v>
      </c>
      <c r="L57" s="48">
        <v>0</v>
      </c>
      <c r="M57" s="48">
        <v>0</v>
      </c>
      <c r="N57" s="48">
        <v>0</v>
      </c>
      <c r="O57" s="27">
        <v>0</v>
      </c>
      <c r="P57" s="27">
        <v>0</v>
      </c>
      <c r="Q57" s="216">
        <f>0*($E$1)</f>
        <v>0</v>
      </c>
      <c r="R57" s="227"/>
      <c r="S57" s="224"/>
      <c r="T57" s="226"/>
    </row>
    <row r="58" spans="1:20" s="8" customFormat="1" ht="25.2" customHeight="1">
      <c r="A58" s="25" t="s">
        <v>7</v>
      </c>
      <c r="B58" s="15">
        <f t="shared" ref="B58:G58" si="9">SUM(B53:B57)</f>
        <v>0</v>
      </c>
      <c r="C58" s="15">
        <f t="shared" si="9"/>
        <v>0</v>
      </c>
      <c r="D58" s="44">
        <f t="shared" si="9"/>
        <v>14</v>
      </c>
      <c r="E58" s="15">
        <f t="shared" si="9"/>
        <v>8.6999999999999318</v>
      </c>
      <c r="F58" s="15">
        <f t="shared" si="9"/>
        <v>11.000000000000057</v>
      </c>
      <c r="G58" s="15">
        <f t="shared" si="9"/>
        <v>0</v>
      </c>
      <c r="H58" s="15"/>
      <c r="I58" s="44">
        <f t="shared" ref="I58:Q58" si="10">SUM(I53:I57)</f>
        <v>0</v>
      </c>
      <c r="J58" s="44">
        <f t="shared" si="10"/>
        <v>0</v>
      </c>
      <c r="K58" s="44">
        <f t="shared" si="10"/>
        <v>0</v>
      </c>
      <c r="L58" s="44">
        <f t="shared" si="10"/>
        <v>3</v>
      </c>
      <c r="M58" s="44">
        <f t="shared" si="10"/>
        <v>0</v>
      </c>
      <c r="N58" s="44">
        <f t="shared" si="10"/>
        <v>0</v>
      </c>
      <c r="O58" s="15">
        <f t="shared" si="10"/>
        <v>0</v>
      </c>
      <c r="P58" s="15">
        <f t="shared" si="10"/>
        <v>0</v>
      </c>
      <c r="Q58" s="44">
        <f t="shared" si="10"/>
        <v>8</v>
      </c>
      <c r="R58" s="15"/>
      <c r="S58" s="44">
        <f>SUM(S53:S57)</f>
        <v>0</v>
      </c>
      <c r="T58" s="227"/>
    </row>
    <row r="59" spans="1:20" ht="24.9" customHeight="1">
      <c r="A59" s="13">
        <v>414</v>
      </c>
      <c r="B59" s="27">
        <v>0</v>
      </c>
      <c r="C59" s="27">
        <v>0</v>
      </c>
      <c r="D59" s="222">
        <v>11</v>
      </c>
      <c r="E59" s="209">
        <f>A59-A63</f>
        <v>4</v>
      </c>
      <c r="F59" s="209">
        <f>A59-A63</f>
        <v>4</v>
      </c>
      <c r="G59" s="27">
        <v>0</v>
      </c>
      <c r="H59" s="27">
        <v>0</v>
      </c>
      <c r="I59" s="209">
        <v>4</v>
      </c>
      <c r="J59" s="47">
        <v>0</v>
      </c>
      <c r="K59" s="48">
        <v>0</v>
      </c>
      <c r="L59" s="48">
        <v>0</v>
      </c>
      <c r="M59" s="48">
        <v>0</v>
      </c>
      <c r="N59" s="48">
        <v>0</v>
      </c>
      <c r="O59" s="27">
        <v>0</v>
      </c>
      <c r="P59" s="27">
        <v>0</v>
      </c>
      <c r="Q59" s="222">
        <f>4*2</f>
        <v>8</v>
      </c>
      <c r="R59" s="225" t="s">
        <v>34</v>
      </c>
      <c r="S59" s="222">
        <f>1*2</f>
        <v>2</v>
      </c>
      <c r="T59" s="225" t="s">
        <v>42</v>
      </c>
    </row>
    <row r="60" spans="1:20" ht="24.9" customHeight="1">
      <c r="A60" s="32">
        <v>413.1</v>
      </c>
      <c r="B60" s="27">
        <v>0</v>
      </c>
      <c r="C60" s="27">
        <v>0</v>
      </c>
      <c r="D60" s="223"/>
      <c r="E60" s="210"/>
      <c r="F60" s="210"/>
      <c r="G60" s="27">
        <v>0</v>
      </c>
      <c r="H60" s="27">
        <v>0</v>
      </c>
      <c r="I60" s="210"/>
      <c r="J60" s="47">
        <v>0</v>
      </c>
      <c r="K60" s="48">
        <v>0</v>
      </c>
      <c r="L60" s="48">
        <v>0</v>
      </c>
      <c r="M60" s="48">
        <v>1</v>
      </c>
      <c r="N60" s="48">
        <v>0</v>
      </c>
      <c r="O60" s="27">
        <v>0</v>
      </c>
      <c r="P60" s="27">
        <v>0</v>
      </c>
      <c r="Q60" s="223"/>
      <c r="R60" s="226"/>
      <c r="S60" s="223"/>
      <c r="T60" s="226"/>
    </row>
    <row r="61" spans="1:20" ht="24.9" customHeight="1">
      <c r="A61" s="32">
        <v>412.1</v>
      </c>
      <c r="B61" s="27">
        <v>0</v>
      </c>
      <c r="C61" s="27">
        <v>0</v>
      </c>
      <c r="D61" s="223"/>
      <c r="E61" s="210"/>
      <c r="F61" s="210"/>
      <c r="G61" s="27">
        <v>0</v>
      </c>
      <c r="H61" s="27">
        <v>0</v>
      </c>
      <c r="I61" s="210"/>
      <c r="J61" s="47">
        <v>0</v>
      </c>
      <c r="K61" s="48">
        <v>0</v>
      </c>
      <c r="L61" s="48">
        <v>0</v>
      </c>
      <c r="M61" s="48">
        <v>1</v>
      </c>
      <c r="N61" s="48">
        <v>0</v>
      </c>
      <c r="O61" s="27">
        <v>0</v>
      </c>
      <c r="P61" s="27">
        <v>0</v>
      </c>
      <c r="Q61" s="223"/>
      <c r="R61" s="226"/>
      <c r="S61" s="223"/>
      <c r="T61" s="226"/>
    </row>
    <row r="62" spans="1:20" ht="24.9" customHeight="1">
      <c r="A62" s="32">
        <v>410.1</v>
      </c>
      <c r="B62" s="27">
        <v>0</v>
      </c>
      <c r="C62" s="209">
        <f>A62-A64</f>
        <v>0.80000000000001137</v>
      </c>
      <c r="D62" s="223"/>
      <c r="E62" s="210"/>
      <c r="F62" s="210"/>
      <c r="G62" s="27">
        <v>0</v>
      </c>
      <c r="H62" s="27">
        <v>0</v>
      </c>
      <c r="I62" s="210"/>
      <c r="J62" s="47">
        <v>0</v>
      </c>
      <c r="K62" s="47">
        <v>0</v>
      </c>
      <c r="L62" s="48">
        <v>0</v>
      </c>
      <c r="M62" s="48">
        <v>0</v>
      </c>
      <c r="N62" s="48">
        <v>0</v>
      </c>
      <c r="O62" s="27">
        <v>0</v>
      </c>
      <c r="P62" s="27">
        <v>0</v>
      </c>
      <c r="Q62" s="223"/>
      <c r="R62" s="226"/>
      <c r="S62" s="223"/>
      <c r="T62" s="226"/>
    </row>
    <row r="63" spans="1:20" ht="24.9" customHeight="1">
      <c r="A63" s="32">
        <v>410</v>
      </c>
      <c r="B63" s="209">
        <f>A63-A79</f>
        <v>42.350000000000023</v>
      </c>
      <c r="C63" s="210"/>
      <c r="D63" s="223"/>
      <c r="E63" s="211"/>
      <c r="F63" s="211"/>
      <c r="G63" s="27">
        <v>0</v>
      </c>
      <c r="H63" s="27">
        <v>0</v>
      </c>
      <c r="I63" s="211"/>
      <c r="J63" s="47">
        <v>0</v>
      </c>
      <c r="K63" s="47">
        <v>0</v>
      </c>
      <c r="L63" s="48">
        <v>0</v>
      </c>
      <c r="M63" s="48">
        <v>0</v>
      </c>
      <c r="N63" s="48">
        <v>0</v>
      </c>
      <c r="O63" s="27">
        <v>0</v>
      </c>
      <c r="P63" s="27">
        <v>0</v>
      </c>
      <c r="Q63" s="223"/>
      <c r="R63" s="226"/>
      <c r="S63" s="223"/>
      <c r="T63" s="226"/>
    </row>
    <row r="64" spans="1:20" ht="24.9" customHeight="1">
      <c r="A64" s="32">
        <v>409.3</v>
      </c>
      <c r="B64" s="210"/>
      <c r="C64" s="211"/>
      <c r="D64" s="223"/>
      <c r="E64" s="27">
        <v>0</v>
      </c>
      <c r="F64" s="27">
        <v>0</v>
      </c>
      <c r="G64" s="27">
        <v>0</v>
      </c>
      <c r="H64" s="27">
        <v>0</v>
      </c>
      <c r="I64" s="47">
        <v>0</v>
      </c>
      <c r="J64" s="47">
        <v>0</v>
      </c>
      <c r="K64" s="47">
        <v>0</v>
      </c>
      <c r="L64" s="48">
        <v>0</v>
      </c>
      <c r="M64" s="48">
        <v>0</v>
      </c>
      <c r="N64" s="48">
        <v>0</v>
      </c>
      <c r="O64" s="27">
        <v>0</v>
      </c>
      <c r="P64" s="27">
        <v>0</v>
      </c>
      <c r="Q64" s="223"/>
      <c r="R64" s="226"/>
      <c r="S64" s="223"/>
      <c r="T64" s="226"/>
    </row>
    <row r="65" spans="1:20" ht="24.9" customHeight="1">
      <c r="A65" s="32">
        <v>386.3</v>
      </c>
      <c r="B65" s="210"/>
      <c r="C65" s="209">
        <f>A65-A69+A68-A70</f>
        <v>2.1000000000000227</v>
      </c>
      <c r="D65" s="223"/>
      <c r="E65" s="27">
        <v>0</v>
      </c>
      <c r="F65" s="27">
        <v>0</v>
      </c>
      <c r="G65" s="27">
        <v>0</v>
      </c>
      <c r="H65" s="27">
        <v>0</v>
      </c>
      <c r="I65" s="47">
        <v>0</v>
      </c>
      <c r="J65" s="47">
        <v>0</v>
      </c>
      <c r="K65" s="47">
        <v>0</v>
      </c>
      <c r="L65" s="48">
        <v>0</v>
      </c>
      <c r="M65" s="48">
        <v>0</v>
      </c>
      <c r="N65" s="48">
        <v>0</v>
      </c>
      <c r="O65" s="27">
        <v>0</v>
      </c>
      <c r="P65" s="27">
        <v>0</v>
      </c>
      <c r="Q65" s="223"/>
      <c r="R65" s="226"/>
      <c r="S65" s="223"/>
      <c r="T65" s="226"/>
    </row>
    <row r="66" spans="1:20" ht="24.9" customHeight="1">
      <c r="A66" s="32">
        <v>386</v>
      </c>
      <c r="B66" s="210"/>
      <c r="C66" s="210"/>
      <c r="D66" s="223"/>
      <c r="E66" s="27">
        <v>0</v>
      </c>
      <c r="F66" s="27">
        <v>0</v>
      </c>
      <c r="G66" s="27">
        <v>0</v>
      </c>
      <c r="H66" s="27">
        <v>0</v>
      </c>
      <c r="I66" s="47">
        <v>0</v>
      </c>
      <c r="J66" s="47">
        <v>0</v>
      </c>
      <c r="K66" s="47">
        <v>0</v>
      </c>
      <c r="L66" s="48">
        <v>1</v>
      </c>
      <c r="M66" s="48">
        <v>0</v>
      </c>
      <c r="N66" s="48">
        <v>0</v>
      </c>
      <c r="O66" s="27">
        <v>0</v>
      </c>
      <c r="P66" s="27">
        <v>0</v>
      </c>
      <c r="Q66" s="223"/>
      <c r="R66" s="226"/>
      <c r="S66" s="223"/>
      <c r="T66" s="226"/>
    </row>
    <row r="67" spans="1:20" ht="24.9" customHeight="1">
      <c r="A67" s="32">
        <v>385</v>
      </c>
      <c r="B67" s="210"/>
      <c r="C67" s="210"/>
      <c r="D67" s="223"/>
      <c r="E67" s="27">
        <v>0</v>
      </c>
      <c r="F67" s="27">
        <v>0</v>
      </c>
      <c r="G67" s="27">
        <v>0</v>
      </c>
      <c r="H67" s="27">
        <v>0</v>
      </c>
      <c r="I67" s="47">
        <v>0</v>
      </c>
      <c r="J67" s="47">
        <v>0</v>
      </c>
      <c r="K67" s="47">
        <v>0</v>
      </c>
      <c r="L67" s="48">
        <v>1</v>
      </c>
      <c r="M67" s="48">
        <v>0</v>
      </c>
      <c r="N67" s="48">
        <v>0</v>
      </c>
      <c r="O67" s="27">
        <v>0</v>
      </c>
      <c r="P67" s="27">
        <v>0</v>
      </c>
      <c r="Q67" s="223"/>
      <c r="R67" s="226"/>
      <c r="S67" s="223"/>
      <c r="T67" s="226"/>
    </row>
    <row r="68" spans="1:20" ht="24.9" customHeight="1">
      <c r="A68" s="32">
        <v>385.9</v>
      </c>
      <c r="B68" s="210"/>
      <c r="C68" s="210"/>
      <c r="D68" s="223"/>
      <c r="E68" s="27">
        <v>0</v>
      </c>
      <c r="F68" s="27">
        <v>0</v>
      </c>
      <c r="G68" s="27">
        <v>0</v>
      </c>
      <c r="H68" s="27">
        <v>0</v>
      </c>
      <c r="I68" s="47">
        <v>0</v>
      </c>
      <c r="J68" s="47">
        <v>0</v>
      </c>
      <c r="K68" s="47">
        <v>0</v>
      </c>
      <c r="L68" s="48">
        <v>0</v>
      </c>
      <c r="M68" s="48">
        <v>0</v>
      </c>
      <c r="N68" s="48">
        <v>0</v>
      </c>
      <c r="O68" s="27">
        <v>0</v>
      </c>
      <c r="P68" s="27">
        <v>0</v>
      </c>
      <c r="Q68" s="223"/>
      <c r="R68" s="226"/>
      <c r="S68" s="223"/>
      <c r="T68" s="226"/>
    </row>
    <row r="69" spans="1:20" ht="24.9" customHeight="1">
      <c r="A69" s="32">
        <v>385.4</v>
      </c>
      <c r="B69" s="210"/>
      <c r="C69" s="210"/>
      <c r="D69" s="223"/>
      <c r="E69" s="27">
        <v>0</v>
      </c>
      <c r="F69" s="27">
        <v>0</v>
      </c>
      <c r="G69" s="27">
        <v>0</v>
      </c>
      <c r="H69" s="27">
        <v>0</v>
      </c>
      <c r="I69" s="47">
        <v>0</v>
      </c>
      <c r="J69" s="47">
        <v>0</v>
      </c>
      <c r="K69" s="47">
        <v>0</v>
      </c>
      <c r="L69" s="48">
        <v>0</v>
      </c>
      <c r="M69" s="48">
        <v>0</v>
      </c>
      <c r="N69" s="48">
        <v>0</v>
      </c>
      <c r="O69" s="27">
        <v>0</v>
      </c>
      <c r="P69" s="27">
        <v>0</v>
      </c>
      <c r="Q69" s="223"/>
      <c r="R69" s="226"/>
      <c r="S69" s="223"/>
      <c r="T69" s="226"/>
    </row>
    <row r="70" spans="1:20" ht="24.9" customHeight="1">
      <c r="A70" s="32">
        <v>384.7</v>
      </c>
      <c r="B70" s="210"/>
      <c r="C70" s="211"/>
      <c r="D70" s="223"/>
      <c r="E70" s="27">
        <v>0</v>
      </c>
      <c r="F70" s="27">
        <v>0</v>
      </c>
      <c r="G70" s="27">
        <v>0</v>
      </c>
      <c r="H70" s="27">
        <v>0</v>
      </c>
      <c r="I70" s="47">
        <v>0</v>
      </c>
      <c r="J70" s="47">
        <v>0</v>
      </c>
      <c r="K70" s="47">
        <v>0</v>
      </c>
      <c r="L70" s="48">
        <v>0</v>
      </c>
      <c r="M70" s="48">
        <v>0</v>
      </c>
      <c r="N70" s="48">
        <v>0</v>
      </c>
      <c r="O70" s="27">
        <v>0</v>
      </c>
      <c r="P70" s="27">
        <v>0</v>
      </c>
      <c r="Q70" s="223"/>
      <c r="R70" s="226"/>
      <c r="S70" s="223"/>
      <c r="T70" s="226"/>
    </row>
    <row r="71" spans="1:20" ht="24.9" customHeight="1">
      <c r="A71" s="32">
        <v>383.5</v>
      </c>
      <c r="B71" s="210"/>
      <c r="C71" s="209">
        <f>A71-A74+A72-A75</f>
        <v>1.5500000000000114</v>
      </c>
      <c r="D71" s="223"/>
      <c r="E71" s="27">
        <v>0</v>
      </c>
      <c r="F71" s="27">
        <v>0</v>
      </c>
      <c r="G71" s="27">
        <v>0</v>
      </c>
      <c r="H71" s="27">
        <v>0</v>
      </c>
      <c r="I71" s="47">
        <v>0</v>
      </c>
      <c r="J71" s="47">
        <v>0</v>
      </c>
      <c r="K71" s="47">
        <v>0</v>
      </c>
      <c r="L71" s="48">
        <v>0</v>
      </c>
      <c r="M71" s="48">
        <v>0</v>
      </c>
      <c r="N71" s="48">
        <v>0</v>
      </c>
      <c r="O71" s="27">
        <v>0</v>
      </c>
      <c r="P71" s="27">
        <v>0</v>
      </c>
      <c r="Q71" s="223"/>
      <c r="R71" s="226"/>
      <c r="S71" s="223"/>
      <c r="T71" s="226"/>
    </row>
    <row r="72" spans="1:20" ht="24.9" customHeight="1">
      <c r="A72" s="32">
        <v>383</v>
      </c>
      <c r="B72" s="210"/>
      <c r="C72" s="210"/>
      <c r="D72" s="223"/>
      <c r="E72" s="27">
        <v>0</v>
      </c>
      <c r="F72" s="27">
        <v>0</v>
      </c>
      <c r="G72" s="27">
        <v>0</v>
      </c>
      <c r="H72" s="27">
        <v>0</v>
      </c>
      <c r="I72" s="47">
        <v>0</v>
      </c>
      <c r="J72" s="47">
        <v>0</v>
      </c>
      <c r="K72" s="47">
        <v>0</v>
      </c>
      <c r="L72" s="48">
        <v>0</v>
      </c>
      <c r="M72" s="48">
        <v>0</v>
      </c>
      <c r="N72" s="48">
        <v>0</v>
      </c>
      <c r="O72" s="27">
        <v>0</v>
      </c>
      <c r="P72" s="27">
        <v>0</v>
      </c>
      <c r="Q72" s="223"/>
      <c r="R72" s="226"/>
      <c r="S72" s="223"/>
      <c r="T72" s="226"/>
    </row>
    <row r="73" spans="1:20" ht="24.9" customHeight="1">
      <c r="A73" s="32">
        <v>382.8</v>
      </c>
      <c r="B73" s="210"/>
      <c r="C73" s="210"/>
      <c r="D73" s="223"/>
      <c r="E73" s="27">
        <v>0</v>
      </c>
      <c r="F73" s="27">
        <v>0</v>
      </c>
      <c r="G73" s="27">
        <v>0</v>
      </c>
      <c r="H73" s="27">
        <v>0</v>
      </c>
      <c r="I73" s="47">
        <v>0</v>
      </c>
      <c r="J73" s="47">
        <v>0</v>
      </c>
      <c r="K73" s="47">
        <v>0</v>
      </c>
      <c r="L73" s="48">
        <v>1</v>
      </c>
      <c r="M73" s="48">
        <v>0</v>
      </c>
      <c r="N73" s="48">
        <v>0</v>
      </c>
      <c r="O73" s="27">
        <v>0</v>
      </c>
      <c r="P73" s="27">
        <v>0</v>
      </c>
      <c r="Q73" s="223"/>
      <c r="R73" s="226"/>
      <c r="S73" s="223"/>
      <c r="T73" s="226"/>
    </row>
    <row r="74" spans="1:20" ht="24.9" customHeight="1">
      <c r="A74" s="32">
        <v>382.65</v>
      </c>
      <c r="B74" s="210"/>
      <c r="C74" s="210"/>
      <c r="D74" s="223"/>
      <c r="E74" s="27">
        <v>0</v>
      </c>
      <c r="F74" s="27">
        <v>0</v>
      </c>
      <c r="G74" s="27">
        <v>0</v>
      </c>
      <c r="H74" s="27">
        <v>0</v>
      </c>
      <c r="I74" s="47">
        <v>0</v>
      </c>
      <c r="J74" s="47">
        <v>0</v>
      </c>
      <c r="K74" s="47">
        <v>0</v>
      </c>
      <c r="L74" s="48">
        <v>0</v>
      </c>
      <c r="M74" s="48">
        <v>0</v>
      </c>
      <c r="N74" s="48">
        <v>0</v>
      </c>
      <c r="O74" s="27">
        <v>0</v>
      </c>
      <c r="P74" s="27">
        <v>0</v>
      </c>
      <c r="Q74" s="223"/>
      <c r="R74" s="226"/>
      <c r="S74" s="223"/>
      <c r="T74" s="226"/>
    </row>
    <row r="75" spans="1:20" ht="24.9" customHeight="1">
      <c r="A75" s="32">
        <v>382.3</v>
      </c>
      <c r="B75" s="210"/>
      <c r="C75" s="211"/>
      <c r="D75" s="223"/>
      <c r="E75" s="27">
        <v>0</v>
      </c>
      <c r="F75" s="27">
        <v>0</v>
      </c>
      <c r="G75" s="27">
        <v>0</v>
      </c>
      <c r="H75" s="27">
        <v>0</v>
      </c>
      <c r="I75" s="47">
        <v>0</v>
      </c>
      <c r="J75" s="47">
        <v>0</v>
      </c>
      <c r="K75" s="47">
        <v>0</v>
      </c>
      <c r="L75" s="48">
        <v>0</v>
      </c>
      <c r="M75" s="48">
        <v>0</v>
      </c>
      <c r="N75" s="48">
        <v>0</v>
      </c>
      <c r="O75" s="27">
        <v>0</v>
      </c>
      <c r="P75" s="27">
        <v>0</v>
      </c>
      <c r="Q75" s="223"/>
      <c r="R75" s="226"/>
      <c r="S75" s="223"/>
      <c r="T75" s="226"/>
    </row>
    <row r="76" spans="1:20" ht="24.9" customHeight="1">
      <c r="A76" s="32">
        <v>370.6</v>
      </c>
      <c r="B76" s="210"/>
      <c r="C76" s="63"/>
      <c r="D76" s="223"/>
      <c r="E76" s="27">
        <v>0</v>
      </c>
      <c r="F76" s="27">
        <v>0</v>
      </c>
      <c r="G76" s="27">
        <v>0</v>
      </c>
      <c r="H76" s="27">
        <v>0</v>
      </c>
      <c r="I76" s="47">
        <v>0</v>
      </c>
      <c r="J76" s="47">
        <v>0</v>
      </c>
      <c r="K76" s="47">
        <v>0</v>
      </c>
      <c r="L76" s="48">
        <v>1</v>
      </c>
      <c r="M76" s="48">
        <v>0</v>
      </c>
      <c r="N76" s="48">
        <v>0</v>
      </c>
      <c r="O76" s="27">
        <v>0</v>
      </c>
      <c r="P76" s="27">
        <v>0</v>
      </c>
      <c r="Q76" s="223"/>
      <c r="R76" s="226"/>
      <c r="S76" s="223"/>
      <c r="T76" s="226"/>
    </row>
    <row r="77" spans="1:20" ht="24.9" customHeight="1">
      <c r="A77" s="32">
        <v>370</v>
      </c>
      <c r="B77" s="210"/>
      <c r="C77" s="63"/>
      <c r="D77" s="223"/>
      <c r="E77" s="27">
        <v>0</v>
      </c>
      <c r="F77" s="27">
        <v>0</v>
      </c>
      <c r="G77" s="27">
        <v>0</v>
      </c>
      <c r="H77" s="27">
        <v>0</v>
      </c>
      <c r="I77" s="47">
        <v>0</v>
      </c>
      <c r="J77" s="47">
        <v>0</v>
      </c>
      <c r="K77" s="47">
        <v>0</v>
      </c>
      <c r="L77" s="48">
        <v>0</v>
      </c>
      <c r="M77" s="48">
        <v>1</v>
      </c>
      <c r="N77" s="48">
        <v>0</v>
      </c>
      <c r="O77" s="27">
        <v>0</v>
      </c>
      <c r="P77" s="27">
        <v>0</v>
      </c>
      <c r="Q77" s="223"/>
      <c r="R77" s="226"/>
      <c r="S77" s="223"/>
      <c r="T77" s="226"/>
    </row>
    <row r="78" spans="1:20" ht="24.9" customHeight="1">
      <c r="A78" s="32">
        <v>368</v>
      </c>
      <c r="B78" s="210"/>
      <c r="C78" s="27">
        <v>0</v>
      </c>
      <c r="D78" s="223"/>
      <c r="E78" s="27">
        <v>0</v>
      </c>
      <c r="F78" s="27">
        <v>0</v>
      </c>
      <c r="G78" s="27">
        <v>0</v>
      </c>
      <c r="H78" s="27">
        <v>0</v>
      </c>
      <c r="I78" s="47">
        <v>0</v>
      </c>
      <c r="J78" s="47">
        <v>0</v>
      </c>
      <c r="K78" s="47">
        <v>0</v>
      </c>
      <c r="L78" s="48">
        <v>0</v>
      </c>
      <c r="M78" s="48">
        <v>1</v>
      </c>
      <c r="N78" s="48">
        <v>0</v>
      </c>
      <c r="O78" s="27">
        <v>0</v>
      </c>
      <c r="P78" s="27">
        <v>0</v>
      </c>
      <c r="Q78" s="223"/>
      <c r="R78" s="226"/>
      <c r="S78" s="223"/>
      <c r="T78" s="226"/>
    </row>
    <row r="79" spans="1:20" ht="24.9" customHeight="1">
      <c r="A79" s="32">
        <v>367.65</v>
      </c>
      <c r="B79" s="211"/>
      <c r="C79" s="27">
        <v>0</v>
      </c>
      <c r="D79" s="224">
        <f>0*($E$1)</f>
        <v>0</v>
      </c>
      <c r="E79" s="27">
        <v>0</v>
      </c>
      <c r="F79" s="27">
        <v>0</v>
      </c>
      <c r="G79" s="27">
        <v>0</v>
      </c>
      <c r="H79" s="27">
        <v>0</v>
      </c>
      <c r="I79" s="47">
        <v>0</v>
      </c>
      <c r="J79" s="47">
        <v>0</v>
      </c>
      <c r="K79" s="47">
        <v>0</v>
      </c>
      <c r="L79" s="48">
        <v>0</v>
      </c>
      <c r="M79" s="48">
        <v>0</v>
      </c>
      <c r="N79" s="48">
        <v>0</v>
      </c>
      <c r="O79" s="27">
        <v>0</v>
      </c>
      <c r="P79" s="27">
        <v>0</v>
      </c>
      <c r="Q79" s="224">
        <f>0*($E$1)</f>
        <v>0</v>
      </c>
      <c r="R79" s="227"/>
      <c r="S79" s="224"/>
      <c r="T79" s="227"/>
    </row>
    <row r="80" spans="1:20" s="8" customFormat="1" ht="25.2" customHeight="1">
      <c r="A80" s="25" t="s">
        <v>8</v>
      </c>
      <c r="B80" s="15">
        <f t="shared" ref="B80:G80" si="11">SUM(B59:B79)</f>
        <v>42.350000000000023</v>
      </c>
      <c r="C80" s="15">
        <f t="shared" si="11"/>
        <v>4.4500000000000455</v>
      </c>
      <c r="D80" s="44">
        <f t="shared" si="11"/>
        <v>11</v>
      </c>
      <c r="E80" s="15">
        <f t="shared" si="11"/>
        <v>4</v>
      </c>
      <c r="F80" s="15">
        <f t="shared" si="11"/>
        <v>4</v>
      </c>
      <c r="G80" s="15">
        <f t="shared" si="11"/>
        <v>0</v>
      </c>
      <c r="H80" s="15"/>
      <c r="I80" s="44">
        <f t="shared" ref="I80:S80" si="12">SUM(I59:I79)</f>
        <v>4</v>
      </c>
      <c r="J80" s="44">
        <f t="shared" si="12"/>
        <v>0</v>
      </c>
      <c r="K80" s="44">
        <f t="shared" si="12"/>
        <v>0</v>
      </c>
      <c r="L80" s="44">
        <f t="shared" si="12"/>
        <v>4</v>
      </c>
      <c r="M80" s="44">
        <f t="shared" si="12"/>
        <v>4</v>
      </c>
      <c r="N80" s="44">
        <f t="shared" si="12"/>
        <v>0</v>
      </c>
      <c r="O80" s="15">
        <f t="shared" si="12"/>
        <v>0</v>
      </c>
      <c r="P80" s="15">
        <f t="shared" si="12"/>
        <v>0</v>
      </c>
      <c r="Q80" s="44">
        <f t="shared" si="12"/>
        <v>8</v>
      </c>
      <c r="R80" s="44"/>
      <c r="S80" s="44">
        <f t="shared" si="12"/>
        <v>2</v>
      </c>
      <c r="T80" s="15"/>
    </row>
    <row r="81" spans="1:20" s="8" customFormat="1" ht="3" customHeight="1">
      <c r="C81" s="29"/>
      <c r="D81" s="45"/>
      <c r="E81" s="29"/>
      <c r="F81" s="29"/>
      <c r="G81" s="29"/>
      <c r="H81" s="29"/>
      <c r="I81" s="45"/>
      <c r="J81" s="45"/>
      <c r="K81" s="45"/>
      <c r="L81" s="45"/>
      <c r="M81" s="45"/>
      <c r="N81" s="45"/>
      <c r="O81" s="29"/>
      <c r="P81" s="29"/>
      <c r="Q81" s="45"/>
      <c r="R81" s="29"/>
      <c r="S81" s="29"/>
      <c r="T81" s="29"/>
    </row>
    <row r="82" spans="1:20" s="8" customFormat="1" ht="25.2" customHeight="1">
      <c r="A82" s="37" t="s">
        <v>2</v>
      </c>
      <c r="B82" s="30">
        <f t="shared" ref="B82:G82" si="13">SUM(B22,B35,B46,B52,B58,B80)</f>
        <v>136.65000000000009</v>
      </c>
      <c r="C82" s="30">
        <f t="shared" si="13"/>
        <v>6.0499999999998977</v>
      </c>
      <c r="D82" s="46">
        <f t="shared" si="13"/>
        <v>95</v>
      </c>
      <c r="E82" s="30">
        <f t="shared" si="13"/>
        <v>43.150000000000297</v>
      </c>
      <c r="F82" s="30">
        <f t="shared" si="13"/>
        <v>42.35000000000008</v>
      </c>
      <c r="G82" s="30">
        <f t="shared" si="13"/>
        <v>0</v>
      </c>
      <c r="H82" s="30"/>
      <c r="I82" s="46">
        <f t="shared" ref="I82:Q82" si="14">SUM(I22,I35,I46,I52,I58,I80)</f>
        <v>14</v>
      </c>
      <c r="J82" s="46">
        <f t="shared" si="14"/>
        <v>0</v>
      </c>
      <c r="K82" s="46">
        <f t="shared" si="14"/>
        <v>0</v>
      </c>
      <c r="L82" s="46">
        <f t="shared" si="14"/>
        <v>23</v>
      </c>
      <c r="M82" s="46">
        <f t="shared" si="14"/>
        <v>7</v>
      </c>
      <c r="N82" s="46">
        <f t="shared" si="14"/>
        <v>0</v>
      </c>
      <c r="O82" s="46">
        <f t="shared" si="14"/>
        <v>0</v>
      </c>
      <c r="P82" s="30">
        <f t="shared" si="14"/>
        <v>0</v>
      </c>
      <c r="Q82" s="46">
        <f t="shared" si="14"/>
        <v>56</v>
      </c>
      <c r="R82" s="46"/>
      <c r="S82" s="46">
        <f>SUM(S22,S35,S46,S52,S58,S80)</f>
        <v>10</v>
      </c>
      <c r="T82" s="30"/>
    </row>
    <row r="83" spans="1:20">
      <c r="C83" s="31"/>
      <c r="D83" s="31"/>
      <c r="E83" s="31"/>
      <c r="F83" s="31"/>
      <c r="G83" s="31"/>
      <c r="H83" s="31"/>
      <c r="I83" s="31"/>
      <c r="J83" s="31"/>
      <c r="K83" s="31"/>
      <c r="L83" s="31"/>
      <c r="M83" s="31"/>
      <c r="N83" s="31"/>
      <c r="O83" s="31"/>
      <c r="P83" s="31"/>
      <c r="Q83" s="31"/>
      <c r="R83" s="31"/>
      <c r="S83" s="31"/>
      <c r="T83" s="31"/>
    </row>
    <row r="84" spans="1:20">
      <c r="A84" s="55"/>
      <c r="B84" s="55"/>
      <c r="C84" s="31"/>
      <c r="D84" s="31"/>
      <c r="E84" s="31"/>
      <c r="F84" s="31"/>
      <c r="G84" s="31"/>
      <c r="H84" s="31"/>
      <c r="I84" s="31"/>
      <c r="J84" s="31"/>
      <c r="K84" s="31"/>
      <c r="L84" s="31"/>
      <c r="M84" s="31"/>
      <c r="N84" s="31"/>
      <c r="O84" s="31"/>
      <c r="P84" s="31"/>
      <c r="Q84" s="31"/>
      <c r="R84" s="31"/>
      <c r="S84" s="31"/>
      <c r="T84" s="31"/>
    </row>
    <row r="85" spans="1:20">
      <c r="C85" s="31"/>
      <c r="D85" s="31"/>
      <c r="E85" s="31"/>
      <c r="F85" s="31"/>
      <c r="G85" s="31"/>
      <c r="H85" s="31"/>
      <c r="I85" s="31"/>
      <c r="J85" s="31"/>
      <c r="K85" s="31"/>
      <c r="L85" s="31"/>
      <c r="M85" s="31"/>
      <c r="N85" s="31"/>
      <c r="O85" s="31"/>
      <c r="P85" s="31"/>
      <c r="Q85" s="31"/>
      <c r="R85" s="31"/>
      <c r="S85" s="31"/>
      <c r="T85" s="31"/>
    </row>
    <row r="86" spans="1:20">
      <c r="C86" s="31"/>
      <c r="D86" s="31"/>
      <c r="E86" s="31"/>
      <c r="F86" s="31"/>
      <c r="G86" s="31"/>
      <c r="H86" s="31"/>
      <c r="I86" s="31"/>
      <c r="J86" s="31"/>
      <c r="K86" s="31"/>
      <c r="L86" s="31"/>
      <c r="M86" s="31"/>
      <c r="N86" s="31"/>
      <c r="O86" s="31"/>
      <c r="P86" s="31"/>
      <c r="Q86" s="31"/>
      <c r="R86" s="31"/>
      <c r="S86" s="31"/>
      <c r="T86" s="31"/>
    </row>
    <row r="87" spans="1:20">
      <c r="C87" s="23"/>
      <c r="D87" s="23"/>
      <c r="E87" s="23"/>
      <c r="F87" s="23"/>
      <c r="G87" s="23"/>
      <c r="H87" s="23"/>
      <c r="I87" s="23"/>
      <c r="J87" s="23"/>
      <c r="K87" s="23"/>
      <c r="L87" s="23"/>
      <c r="M87" s="23"/>
      <c r="N87" s="23"/>
      <c r="O87" s="23"/>
      <c r="P87" s="23"/>
      <c r="Q87" s="23"/>
      <c r="R87" s="23"/>
      <c r="S87" s="23"/>
      <c r="T87" s="23"/>
    </row>
    <row r="88" spans="1:20">
      <c r="C88" s="23"/>
      <c r="D88" s="23"/>
      <c r="E88" s="23"/>
      <c r="F88" s="23"/>
      <c r="G88" s="23"/>
      <c r="H88" s="23"/>
      <c r="I88" s="23"/>
      <c r="J88" s="23"/>
      <c r="K88" s="23"/>
      <c r="L88" s="23"/>
      <c r="M88" s="23"/>
      <c r="N88" s="23"/>
      <c r="O88" s="23"/>
      <c r="P88" s="23"/>
      <c r="Q88" s="23"/>
      <c r="R88" s="23"/>
      <c r="S88" s="23"/>
      <c r="T88" s="23"/>
    </row>
    <row r="89" spans="1:20">
      <c r="C89" s="23"/>
      <c r="D89" s="23"/>
      <c r="E89" s="23"/>
      <c r="F89" s="23"/>
      <c r="G89" s="23"/>
      <c r="H89" s="23"/>
      <c r="I89" s="23"/>
      <c r="J89" s="23"/>
      <c r="K89" s="23"/>
      <c r="L89" s="23"/>
      <c r="M89" s="23"/>
      <c r="N89" s="23"/>
      <c r="O89" s="23"/>
      <c r="P89" s="23"/>
      <c r="Q89" s="23"/>
      <c r="R89" s="23"/>
      <c r="S89" s="23"/>
      <c r="T89" s="23"/>
    </row>
    <row r="90" spans="1:20">
      <c r="C90" s="23"/>
      <c r="D90" s="23"/>
      <c r="E90" s="23"/>
      <c r="F90" s="23"/>
      <c r="G90" s="23"/>
      <c r="H90" s="23"/>
      <c r="I90" s="23"/>
      <c r="J90" s="23"/>
      <c r="K90" s="23"/>
      <c r="L90" s="23"/>
      <c r="M90" s="23"/>
      <c r="N90" s="23"/>
      <c r="O90" s="23"/>
      <c r="P90" s="23"/>
      <c r="Q90" s="23"/>
      <c r="R90" s="23"/>
      <c r="S90" s="23"/>
      <c r="T90" s="23"/>
    </row>
    <row r="91" spans="1:20">
      <c r="C91" s="23"/>
      <c r="D91" s="23"/>
      <c r="E91" s="23"/>
      <c r="F91" s="23"/>
      <c r="G91" s="23"/>
      <c r="H91" s="23"/>
      <c r="I91" s="23"/>
      <c r="J91" s="23"/>
      <c r="K91" s="23"/>
      <c r="L91" s="23"/>
      <c r="M91" s="23"/>
      <c r="N91" s="23"/>
      <c r="O91" s="23"/>
      <c r="P91" s="23"/>
      <c r="Q91" s="23"/>
      <c r="R91" s="23"/>
      <c r="S91" s="23"/>
      <c r="T91" s="23"/>
    </row>
    <row r="92" spans="1:20">
      <c r="C92" s="23"/>
      <c r="D92" s="23"/>
      <c r="E92" s="23"/>
      <c r="F92" s="23"/>
      <c r="G92" s="23"/>
      <c r="H92" s="23"/>
      <c r="I92" s="23"/>
      <c r="J92" s="23"/>
      <c r="K92" s="23"/>
      <c r="L92" s="23"/>
      <c r="M92" s="23"/>
      <c r="N92" s="23"/>
      <c r="O92" s="23"/>
      <c r="P92" s="23"/>
      <c r="Q92" s="23"/>
      <c r="R92" s="23"/>
      <c r="S92" s="23"/>
      <c r="T92" s="23"/>
    </row>
  </sheetData>
  <mergeCells count="75">
    <mergeCell ref="I59:I63"/>
    <mergeCell ref="S10:S21"/>
    <mergeCell ref="T10:T22"/>
    <mergeCell ref="S23:S34"/>
    <mergeCell ref="T23:T35"/>
    <mergeCell ref="S36:S45"/>
    <mergeCell ref="T36:T46"/>
    <mergeCell ref="S47:S51"/>
    <mergeCell ref="T47:T52"/>
    <mergeCell ref="S53:S57"/>
    <mergeCell ref="T53:T58"/>
    <mergeCell ref="S59:S79"/>
    <mergeCell ref="T59:T79"/>
    <mergeCell ref="R36:R45"/>
    <mergeCell ref="Q23:Q34"/>
    <mergeCell ref="R23:R34"/>
    <mergeCell ref="S7:T8"/>
    <mergeCell ref="D59:D79"/>
    <mergeCell ref="Q59:Q79"/>
    <mergeCell ref="R59:R79"/>
    <mergeCell ref="H10:H21"/>
    <mergeCell ref="H36:H45"/>
    <mergeCell ref="H23:H34"/>
    <mergeCell ref="E36:E45"/>
    <mergeCell ref="F36:F45"/>
    <mergeCell ref="E47:E51"/>
    <mergeCell ref="R53:R57"/>
    <mergeCell ref="Q53:Q57"/>
    <mergeCell ref="E53:E57"/>
    <mergeCell ref="F53:F57"/>
    <mergeCell ref="H53:H57"/>
    <mergeCell ref="Q36:Q45"/>
    <mergeCell ref="D47:D51"/>
    <mergeCell ref="Q47:Q51"/>
    <mergeCell ref="R47:R51"/>
    <mergeCell ref="D36:D45"/>
    <mergeCell ref="F47:F51"/>
    <mergeCell ref="I39:I40"/>
    <mergeCell ref="I49:I50"/>
    <mergeCell ref="D10:D21"/>
    <mergeCell ref="Q10:Q21"/>
    <mergeCell ref="R10:R21"/>
    <mergeCell ref="D23:D34"/>
    <mergeCell ref="Q7:R8"/>
    <mergeCell ref="E8:F8"/>
    <mergeCell ref="G8:H8"/>
    <mergeCell ref="N7:N9"/>
    <mergeCell ref="O7:O9"/>
    <mergeCell ref="M7:M9"/>
    <mergeCell ref="P7:P9"/>
    <mergeCell ref="B7:B9"/>
    <mergeCell ref="L7:L9"/>
    <mergeCell ref="A7:A9"/>
    <mergeCell ref="J7:J9"/>
    <mergeCell ref="K7:K9"/>
    <mergeCell ref="C7:C9"/>
    <mergeCell ref="I7:I9"/>
    <mergeCell ref="D7:D9"/>
    <mergeCell ref="E7:H7"/>
    <mergeCell ref="B10:B21"/>
    <mergeCell ref="B23:B34"/>
    <mergeCell ref="B63:B79"/>
    <mergeCell ref="I10:I11"/>
    <mergeCell ref="C32:C33"/>
    <mergeCell ref="I31:I32"/>
    <mergeCell ref="D53:D57"/>
    <mergeCell ref="H47:H51"/>
    <mergeCell ref="E59:E63"/>
    <mergeCell ref="F59:F63"/>
    <mergeCell ref="C42:C43"/>
    <mergeCell ref="C44:C45"/>
    <mergeCell ref="C47:C48"/>
    <mergeCell ref="C62:C64"/>
    <mergeCell ref="C65:C70"/>
    <mergeCell ref="C71:C75"/>
  </mergeCells>
  <printOptions horizontalCentered="1" verticalCentered="1"/>
  <pageMargins left="0.39370078740157483" right="0.39370078740157483" top="0.39370078740157483" bottom="0.39370078740157483" header="0.31496062992125984" footer="0.31496062992125984"/>
  <pageSetup paperSize="9" scale="24" orientation="portrait" verticalDpi="1200" r:id="rId1"/>
</worksheet>
</file>

<file path=xl/worksheets/sheet4.xml><?xml version="1.0" encoding="utf-8"?>
<worksheet xmlns="http://schemas.openxmlformats.org/spreadsheetml/2006/main" xmlns:r="http://schemas.openxmlformats.org/officeDocument/2006/relationships">
  <sheetPr>
    <pageSetUpPr fitToPage="1"/>
  </sheetPr>
  <dimension ref="A1:EX28"/>
  <sheetViews>
    <sheetView showGridLines="0" zoomScale="80" zoomScaleNormal="80" zoomScaleSheetLayoutView="80" workbookViewId="0">
      <pane xSplit="1" ySplit="9" topLeftCell="B10" activePane="bottomRight" state="frozen"/>
      <selection pane="topRight" activeCell="B1" sqref="B1"/>
      <selection pane="bottomLeft" activeCell="A10" sqref="A10"/>
      <selection pane="bottomRight" activeCell="B10" sqref="B10"/>
    </sheetView>
  </sheetViews>
  <sheetFormatPr defaultRowHeight="14.4"/>
  <cols>
    <col min="1" max="1" width="12.77734375" customWidth="1"/>
    <col min="2" max="2" width="13.77734375" customWidth="1"/>
    <col min="3" max="6" width="12.77734375" customWidth="1"/>
    <col min="7" max="7" width="14.77734375" customWidth="1"/>
    <col min="8" max="8" width="15.77734375" customWidth="1"/>
    <col min="9" max="12" width="14.77734375" customWidth="1"/>
    <col min="13" max="15" width="16.77734375" customWidth="1"/>
    <col min="16" max="16" width="12.77734375" customWidth="1"/>
    <col min="17" max="20" width="14.77734375" customWidth="1"/>
  </cols>
  <sheetData>
    <row r="1" spans="1:154" s="3" customFormat="1" ht="30" customHeight="1" thickTop="1" thickBot="1">
      <c r="A1" s="12" t="str">
        <f>RESUMO!$A$1</f>
        <v>Obras de Melhorias e Ampliações de Capacidade</v>
      </c>
      <c r="B1" s="12"/>
      <c r="C1" s="12"/>
      <c r="D1" s="12"/>
      <c r="E1" s="1"/>
      <c r="F1" s="1"/>
      <c r="G1" s="1"/>
      <c r="H1" s="1"/>
      <c r="I1" s="1"/>
      <c r="J1" s="12"/>
      <c r="K1" s="1"/>
      <c r="L1" s="1"/>
      <c r="M1" s="1"/>
      <c r="N1" s="1"/>
      <c r="O1" s="1"/>
      <c r="P1" s="1"/>
      <c r="Q1" s="1"/>
      <c r="R1" s="1"/>
      <c r="S1" s="1"/>
      <c r="T1" s="1"/>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row>
    <row r="2" spans="1:154" s="3" customFormat="1" ht="3" customHeight="1" thickTop="1">
      <c r="A2" s="4"/>
      <c r="B2" s="4"/>
      <c r="C2" s="4"/>
      <c r="D2" s="4"/>
      <c r="E2" s="4"/>
      <c r="F2" s="4"/>
      <c r="G2" s="4"/>
      <c r="H2" s="4"/>
      <c r="I2" s="4"/>
      <c r="J2" s="4"/>
      <c r="K2" s="5"/>
      <c r="L2" s="5"/>
      <c r="M2" s="5"/>
      <c r="N2" s="5"/>
      <c r="O2" s="5"/>
      <c r="P2" s="5"/>
      <c r="Q2" s="5"/>
      <c r="R2" s="5"/>
      <c r="S2" s="5"/>
      <c r="T2" s="5"/>
      <c r="U2" s="2"/>
      <c r="V2" s="2"/>
      <c r="W2" s="2"/>
      <c r="X2" s="2"/>
      <c r="Y2" s="2"/>
      <c r="Z2" s="2"/>
      <c r="AA2" s="2"/>
      <c r="AB2" s="2"/>
      <c r="AC2" s="2"/>
      <c r="AD2" s="2"/>
      <c r="AE2" s="2"/>
      <c r="AF2" s="2"/>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c r="CA2" s="2"/>
      <c r="CB2" s="2"/>
      <c r="CC2" s="2"/>
      <c r="CD2" s="2"/>
      <c r="CE2" s="2"/>
      <c r="CF2" s="2"/>
      <c r="CG2" s="2"/>
      <c r="CH2" s="2"/>
      <c r="CI2" s="2"/>
      <c r="CJ2" s="2"/>
      <c r="CK2" s="2"/>
      <c r="CL2" s="2"/>
      <c r="CM2" s="2"/>
      <c r="CN2" s="2"/>
      <c r="CO2" s="2"/>
      <c r="CP2" s="2"/>
      <c r="CQ2" s="2"/>
      <c r="CR2" s="2"/>
      <c r="CS2" s="2"/>
      <c r="CT2" s="2"/>
      <c r="CU2" s="2"/>
      <c r="CV2" s="2"/>
      <c r="CW2" s="2"/>
      <c r="CX2" s="2"/>
      <c r="CY2" s="2"/>
      <c r="CZ2" s="2"/>
      <c r="DA2" s="2"/>
      <c r="DB2" s="2"/>
      <c r="DC2" s="2"/>
      <c r="DD2" s="2"/>
      <c r="DE2" s="2"/>
      <c r="DF2" s="2"/>
      <c r="DG2" s="2"/>
      <c r="DH2" s="2"/>
      <c r="DI2" s="2"/>
      <c r="DJ2" s="2"/>
      <c r="DK2" s="2"/>
      <c r="DL2" s="2"/>
      <c r="DM2" s="2"/>
      <c r="DN2" s="2"/>
      <c r="DO2" s="2"/>
      <c r="DP2" s="2"/>
      <c r="DQ2" s="2"/>
      <c r="DR2" s="2"/>
      <c r="DS2" s="2"/>
      <c r="DT2" s="2"/>
      <c r="DU2" s="2"/>
      <c r="DV2" s="2"/>
      <c r="DW2" s="2"/>
      <c r="DX2" s="2"/>
      <c r="DY2" s="2"/>
      <c r="DZ2" s="2"/>
      <c r="EA2" s="2"/>
      <c r="EB2" s="2"/>
      <c r="EC2" s="2"/>
      <c r="ED2" s="2"/>
      <c r="EE2" s="2"/>
      <c r="EF2" s="2"/>
      <c r="EG2" s="2"/>
      <c r="EH2" s="2"/>
      <c r="EI2" s="2"/>
      <c r="EJ2" s="2"/>
      <c r="EK2" s="2"/>
      <c r="EL2" s="2"/>
      <c r="EM2" s="2"/>
      <c r="EN2" s="2"/>
      <c r="EO2" s="2"/>
      <c r="EP2" s="2"/>
      <c r="EQ2" s="2"/>
      <c r="ER2" s="2"/>
      <c r="ES2" s="2"/>
      <c r="ET2" s="2"/>
      <c r="EU2" s="2"/>
      <c r="EV2" s="2"/>
      <c r="EW2" s="2"/>
      <c r="EX2" s="2"/>
    </row>
    <row r="3" spans="1:154" s="3" customFormat="1" ht="22.5" customHeight="1">
      <c r="A3" s="10" t="s">
        <v>44</v>
      </c>
      <c r="B3" s="10"/>
      <c r="C3" s="10"/>
      <c r="D3" s="10"/>
      <c r="E3" s="10"/>
      <c r="F3" s="10"/>
      <c r="G3" s="10"/>
      <c r="H3" s="10"/>
      <c r="I3" s="10"/>
      <c r="J3" s="10"/>
      <c r="K3" s="10"/>
      <c r="L3" s="10"/>
      <c r="M3" s="10"/>
      <c r="N3" s="10"/>
      <c r="O3" s="10"/>
      <c r="P3" s="10"/>
      <c r="Q3" s="10"/>
      <c r="R3" s="10"/>
      <c r="S3" s="10"/>
      <c r="T3" s="10"/>
      <c r="U3" s="2"/>
      <c r="V3" s="2"/>
      <c r="W3" s="2"/>
      <c r="X3" s="2"/>
      <c r="Y3" s="2"/>
      <c r="Z3" s="2"/>
      <c r="AA3" s="2"/>
      <c r="AB3" s="2"/>
      <c r="AC3" s="2"/>
      <c r="AD3" s="2"/>
      <c r="AE3" s="2"/>
      <c r="AF3" s="2"/>
      <c r="AG3" s="2"/>
      <c r="AH3" s="2"/>
      <c r="AI3" s="2"/>
      <c r="AJ3" s="2"/>
      <c r="AK3" s="2"/>
      <c r="AL3" s="2"/>
      <c r="AM3" s="2"/>
      <c r="AN3" s="2"/>
      <c r="AO3" s="2"/>
      <c r="AP3" s="2"/>
      <c r="AQ3" s="2"/>
      <c r="AR3" s="2"/>
      <c r="AS3" s="2"/>
      <c r="AT3" s="2"/>
      <c r="AU3" s="2"/>
      <c r="AV3" s="2"/>
      <c r="AW3" s="2"/>
      <c r="AX3" s="2"/>
      <c r="AY3" s="2"/>
      <c r="AZ3" s="2"/>
      <c r="BA3" s="2"/>
      <c r="BB3" s="2"/>
      <c r="BC3" s="2"/>
      <c r="BD3" s="2"/>
      <c r="BE3" s="2"/>
      <c r="BF3" s="2"/>
      <c r="BG3" s="2"/>
      <c r="BH3" s="2"/>
      <c r="BI3" s="2"/>
      <c r="BJ3" s="2"/>
      <c r="BK3" s="2"/>
      <c r="BL3" s="2"/>
      <c r="BM3" s="2"/>
      <c r="BN3" s="2"/>
      <c r="BO3" s="2"/>
      <c r="BP3" s="2"/>
      <c r="BQ3" s="2"/>
      <c r="BR3" s="2"/>
      <c r="BS3" s="2"/>
      <c r="BT3" s="2"/>
      <c r="BU3" s="2"/>
      <c r="BV3" s="2"/>
      <c r="BW3" s="2"/>
      <c r="BX3" s="2"/>
      <c r="BY3" s="2"/>
      <c r="BZ3" s="2"/>
      <c r="CA3" s="2"/>
      <c r="CB3" s="2"/>
      <c r="CC3" s="2"/>
      <c r="CD3" s="2"/>
      <c r="CE3" s="2"/>
      <c r="CF3" s="2"/>
      <c r="CG3" s="2"/>
      <c r="CH3" s="2"/>
      <c r="CI3" s="2"/>
      <c r="CJ3" s="2"/>
      <c r="CK3" s="2"/>
      <c r="CL3" s="2"/>
      <c r="CM3" s="2"/>
      <c r="CN3" s="2"/>
      <c r="CO3" s="2"/>
      <c r="CP3" s="2"/>
      <c r="CQ3" s="2"/>
      <c r="CR3" s="2"/>
      <c r="CS3" s="2"/>
      <c r="CT3" s="2"/>
      <c r="CU3" s="2"/>
      <c r="CV3" s="2"/>
      <c r="CW3" s="2"/>
      <c r="CX3" s="2"/>
      <c r="CY3" s="2"/>
      <c r="CZ3" s="2"/>
      <c r="DA3" s="2"/>
      <c r="DB3" s="2"/>
      <c r="DC3" s="2"/>
      <c r="DD3" s="2"/>
      <c r="DE3" s="2"/>
      <c r="DF3" s="2"/>
      <c r="DG3" s="2"/>
      <c r="DH3" s="2"/>
      <c r="DI3" s="2"/>
      <c r="DJ3" s="2"/>
      <c r="DK3" s="2"/>
      <c r="DL3" s="2"/>
      <c r="DM3" s="2"/>
      <c r="DN3" s="2"/>
      <c r="DO3" s="2"/>
      <c r="DP3" s="2"/>
      <c r="DQ3" s="2"/>
      <c r="DR3" s="2"/>
      <c r="DS3" s="2"/>
      <c r="DT3" s="2"/>
      <c r="DU3" s="2"/>
      <c r="DV3" s="2"/>
      <c r="DW3" s="2"/>
      <c r="DX3" s="2"/>
      <c r="DY3" s="2"/>
      <c r="DZ3" s="2"/>
      <c r="EA3" s="2"/>
      <c r="EB3" s="2"/>
      <c r="EC3" s="2"/>
      <c r="ED3" s="2"/>
      <c r="EE3" s="2"/>
      <c r="EF3" s="2"/>
      <c r="EG3" s="2"/>
      <c r="EH3" s="2"/>
      <c r="EI3" s="2"/>
      <c r="EJ3" s="2"/>
      <c r="EK3" s="2"/>
      <c r="EL3" s="2"/>
      <c r="EM3" s="2"/>
      <c r="EN3" s="2"/>
      <c r="EO3" s="2"/>
      <c r="EP3" s="2"/>
      <c r="EQ3" s="2"/>
      <c r="ER3" s="2"/>
      <c r="ES3" s="2"/>
      <c r="ET3" s="2"/>
      <c r="EU3" s="2"/>
      <c r="EV3" s="2"/>
      <c r="EW3" s="2"/>
      <c r="EX3" s="2"/>
    </row>
    <row r="4" spans="1:154" s="3" customFormat="1" ht="3" customHeight="1">
      <c r="A4" s="4"/>
      <c r="B4" s="4"/>
      <c r="C4" s="4"/>
      <c r="D4" s="4"/>
      <c r="E4" s="4"/>
      <c r="F4" s="4"/>
      <c r="G4" s="4"/>
      <c r="H4" s="4"/>
      <c r="I4" s="4"/>
      <c r="J4" s="4"/>
      <c r="K4" s="5"/>
      <c r="L4" s="5"/>
      <c r="M4" s="5"/>
      <c r="N4" s="5"/>
      <c r="O4" s="5"/>
      <c r="P4" s="5"/>
      <c r="Q4" s="5"/>
      <c r="R4" s="5"/>
      <c r="S4" s="5"/>
      <c r="T4" s="5"/>
      <c r="U4" s="2"/>
      <c r="V4" s="2"/>
      <c r="W4" s="2"/>
      <c r="X4" s="2"/>
      <c r="Y4" s="2"/>
      <c r="Z4" s="2"/>
      <c r="AA4" s="2"/>
      <c r="AB4" s="2"/>
      <c r="AC4" s="2"/>
      <c r="AD4" s="2"/>
      <c r="AE4" s="2"/>
      <c r="AF4" s="2"/>
      <c r="AG4" s="2"/>
      <c r="AH4" s="2"/>
      <c r="AI4" s="2"/>
      <c r="AJ4" s="2"/>
      <c r="AK4" s="2"/>
      <c r="AL4" s="2"/>
      <c r="AM4" s="2"/>
      <c r="AN4" s="2"/>
      <c r="AO4" s="2"/>
      <c r="AP4" s="2"/>
      <c r="AQ4" s="2"/>
      <c r="AR4" s="2"/>
      <c r="AS4" s="2"/>
      <c r="AT4" s="2"/>
      <c r="AU4" s="2"/>
      <c r="AV4" s="2"/>
      <c r="AW4" s="2"/>
      <c r="AX4" s="2"/>
      <c r="AY4" s="2"/>
      <c r="AZ4" s="2"/>
      <c r="BA4" s="2"/>
      <c r="BB4" s="2"/>
      <c r="BC4" s="2"/>
      <c r="BD4" s="2"/>
      <c r="BE4" s="2"/>
      <c r="BF4" s="2"/>
      <c r="BG4" s="2"/>
      <c r="BH4" s="2"/>
      <c r="BI4" s="2"/>
      <c r="BJ4" s="2"/>
      <c r="BK4" s="2"/>
      <c r="BL4" s="2"/>
      <c r="BM4" s="2"/>
      <c r="BN4" s="2"/>
      <c r="BO4" s="2"/>
      <c r="BP4" s="2"/>
      <c r="BQ4" s="2"/>
      <c r="BR4" s="2"/>
      <c r="BS4" s="2"/>
      <c r="BT4" s="2"/>
      <c r="BU4" s="2"/>
      <c r="BV4" s="2"/>
      <c r="BW4" s="2"/>
      <c r="BX4" s="2"/>
      <c r="BY4" s="2"/>
      <c r="BZ4" s="2"/>
      <c r="CA4" s="2"/>
      <c r="CB4" s="2"/>
      <c r="CC4" s="2"/>
      <c r="CD4" s="2"/>
      <c r="CE4" s="2"/>
      <c r="CF4" s="2"/>
      <c r="CG4" s="2"/>
      <c r="CH4" s="2"/>
      <c r="CI4" s="2"/>
      <c r="CJ4" s="2"/>
      <c r="CK4" s="2"/>
      <c r="CL4" s="2"/>
      <c r="CM4" s="2"/>
      <c r="CN4" s="2"/>
      <c r="CO4" s="2"/>
      <c r="CP4" s="2"/>
      <c r="CQ4" s="2"/>
      <c r="CR4" s="2"/>
      <c r="CS4" s="2"/>
      <c r="CT4" s="2"/>
      <c r="CU4" s="2"/>
      <c r="CV4" s="2"/>
      <c r="CW4" s="2"/>
      <c r="CX4" s="2"/>
      <c r="CY4" s="2"/>
      <c r="CZ4" s="2"/>
      <c r="DA4" s="2"/>
      <c r="DB4" s="2"/>
      <c r="DC4" s="2"/>
      <c r="DD4" s="2"/>
      <c r="DE4" s="2"/>
      <c r="DF4" s="2"/>
      <c r="DG4" s="2"/>
      <c r="DH4" s="2"/>
      <c r="DI4" s="2"/>
      <c r="DJ4" s="2"/>
      <c r="DK4" s="2"/>
      <c r="DL4" s="2"/>
      <c r="DM4" s="2"/>
      <c r="DN4" s="2"/>
      <c r="DO4" s="2"/>
      <c r="DP4" s="2"/>
      <c r="DQ4" s="2"/>
      <c r="DR4" s="2"/>
      <c r="DS4" s="2"/>
      <c r="DT4" s="2"/>
      <c r="DU4" s="2"/>
      <c r="DV4" s="2"/>
      <c r="DW4" s="2"/>
      <c r="DX4" s="2"/>
      <c r="DY4" s="2"/>
      <c r="DZ4" s="2"/>
      <c r="EA4" s="2"/>
      <c r="EB4" s="2"/>
      <c r="EC4" s="2"/>
      <c r="ED4" s="2"/>
      <c r="EE4" s="2"/>
      <c r="EF4" s="2"/>
      <c r="EG4" s="2"/>
      <c r="EH4" s="2"/>
      <c r="EI4" s="2"/>
      <c r="EJ4" s="2"/>
      <c r="EK4" s="2"/>
      <c r="EL4" s="2"/>
      <c r="EM4" s="2"/>
      <c r="EN4" s="2"/>
      <c r="EO4" s="2"/>
      <c r="EP4" s="2"/>
      <c r="EQ4" s="2"/>
      <c r="ER4" s="2"/>
      <c r="ES4" s="2"/>
      <c r="ET4" s="2"/>
      <c r="EU4" s="2"/>
      <c r="EV4" s="2"/>
      <c r="EW4" s="2"/>
      <c r="EX4" s="2"/>
    </row>
    <row r="5" spans="1:154" s="3" customFormat="1" ht="24.9" customHeight="1">
      <c r="A5" s="16" t="str">
        <f>RESUMO!$A$5</f>
        <v xml:space="preserve"> PROGRAMA DE CONCESSÕES DE RODOVIAS DO ESTADO DE MINAS GERAIS - LOTE BR-135</v>
      </c>
      <c r="B5" s="16"/>
      <c r="C5" s="16"/>
      <c r="D5" s="16"/>
      <c r="E5" s="6"/>
      <c r="F5" s="6"/>
      <c r="G5" s="6"/>
      <c r="H5" s="6"/>
      <c r="I5" s="6"/>
      <c r="J5" s="6"/>
      <c r="K5" s="6"/>
      <c r="L5" s="6"/>
      <c r="M5" s="6"/>
      <c r="N5" s="6"/>
      <c r="O5" s="6"/>
      <c r="P5" s="6"/>
      <c r="Q5" s="6"/>
      <c r="R5" s="6"/>
      <c r="S5" s="6"/>
      <c r="T5" s="6"/>
      <c r="U5" s="2"/>
      <c r="V5" s="2"/>
      <c r="W5" s="2"/>
      <c r="X5" s="2"/>
      <c r="Y5" s="2"/>
      <c r="Z5" s="2"/>
      <c r="AA5" s="2"/>
      <c r="AB5" s="2"/>
      <c r="AC5" s="2"/>
      <c r="AD5" s="2"/>
      <c r="AE5" s="2"/>
      <c r="AF5" s="2"/>
      <c r="AG5" s="2"/>
      <c r="AH5" s="2"/>
      <c r="AI5" s="2"/>
      <c r="AJ5" s="2"/>
      <c r="AK5" s="2"/>
      <c r="AL5" s="2"/>
      <c r="AM5" s="2"/>
      <c r="AN5" s="2"/>
      <c r="AO5" s="2"/>
      <c r="AP5" s="2"/>
      <c r="AQ5" s="2"/>
      <c r="AR5" s="2"/>
      <c r="AS5" s="2"/>
      <c r="AT5" s="2"/>
      <c r="AU5" s="2"/>
      <c r="AV5" s="2"/>
      <c r="AW5" s="2"/>
      <c r="AX5" s="2"/>
      <c r="AY5" s="2"/>
      <c r="AZ5" s="2"/>
      <c r="BA5" s="2"/>
      <c r="BB5" s="2"/>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2"/>
      <c r="CH5" s="2"/>
      <c r="CI5" s="2"/>
      <c r="CJ5" s="2"/>
      <c r="CK5" s="2"/>
      <c r="CL5" s="2"/>
      <c r="CM5" s="2"/>
      <c r="CN5" s="2"/>
      <c r="CO5" s="2"/>
      <c r="CP5" s="2"/>
      <c r="CQ5" s="2"/>
      <c r="CR5" s="2"/>
      <c r="CS5" s="2"/>
      <c r="CT5" s="2"/>
      <c r="CU5" s="2"/>
      <c r="CV5" s="2"/>
      <c r="CW5" s="2"/>
      <c r="CX5" s="2"/>
      <c r="CY5" s="2"/>
      <c r="CZ5" s="2"/>
      <c r="DA5" s="2"/>
      <c r="DB5" s="2"/>
      <c r="DC5" s="2"/>
      <c r="DD5" s="2"/>
      <c r="DE5" s="2"/>
      <c r="DF5" s="2"/>
      <c r="DG5" s="2"/>
      <c r="DH5" s="2"/>
      <c r="DI5" s="2"/>
      <c r="DJ5" s="2"/>
      <c r="DK5" s="2"/>
      <c r="DL5" s="2"/>
      <c r="DM5" s="2"/>
      <c r="DN5" s="2"/>
      <c r="DO5" s="2"/>
      <c r="DP5" s="2"/>
      <c r="DQ5" s="2"/>
      <c r="DR5" s="2"/>
      <c r="DS5" s="2"/>
      <c r="DT5" s="2"/>
    </row>
    <row r="6" spans="1:154" s="3" customFormat="1" ht="3" customHeight="1">
      <c r="A6" s="2"/>
      <c r="B6" s="2"/>
      <c r="C6" s="2"/>
      <c r="D6" s="2"/>
      <c r="E6" s="2"/>
      <c r="F6" s="2"/>
      <c r="G6" s="2"/>
      <c r="H6" s="2"/>
      <c r="I6" s="2"/>
      <c r="J6" s="2"/>
      <c r="K6" s="7"/>
      <c r="L6" s="7"/>
      <c r="M6" s="7"/>
      <c r="N6" s="7"/>
      <c r="O6" s="7"/>
      <c r="P6" s="7"/>
      <c r="Q6" s="7"/>
      <c r="R6" s="7"/>
      <c r="S6" s="7"/>
      <c r="T6" s="7"/>
      <c r="U6" s="2"/>
      <c r="V6" s="2"/>
      <c r="W6" s="2"/>
      <c r="X6" s="2"/>
      <c r="Y6" s="2"/>
      <c r="Z6" s="2"/>
      <c r="AA6" s="2"/>
      <c r="AB6" s="2"/>
      <c r="AC6" s="2"/>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2"/>
      <c r="BK6" s="2"/>
      <c r="BL6" s="2"/>
      <c r="BM6" s="2"/>
      <c r="BN6" s="2"/>
      <c r="BO6" s="2"/>
      <c r="BP6" s="2"/>
      <c r="BQ6" s="2"/>
      <c r="BR6" s="2"/>
      <c r="BS6" s="2"/>
      <c r="BT6" s="2"/>
      <c r="BU6" s="2"/>
      <c r="BV6" s="2"/>
      <c r="BW6" s="2"/>
      <c r="BX6" s="2"/>
      <c r="BY6" s="2"/>
      <c r="BZ6" s="2"/>
      <c r="CA6" s="2"/>
      <c r="CB6" s="2"/>
      <c r="CC6" s="2"/>
    </row>
    <row r="7" spans="1:154" ht="27.9" customHeight="1">
      <c r="A7" s="220" t="s">
        <v>9</v>
      </c>
      <c r="B7" s="177" t="s">
        <v>31</v>
      </c>
      <c r="C7" s="177" t="s">
        <v>13</v>
      </c>
      <c r="D7" s="177" t="s">
        <v>15</v>
      </c>
      <c r="E7" s="184" t="s">
        <v>16</v>
      </c>
      <c r="F7" s="185"/>
      <c r="G7" s="185"/>
      <c r="H7" s="186"/>
      <c r="I7" s="177" t="s">
        <v>14</v>
      </c>
      <c r="J7" s="177" t="s">
        <v>26</v>
      </c>
      <c r="K7" s="177" t="s">
        <v>27</v>
      </c>
      <c r="L7" s="177" t="s">
        <v>32</v>
      </c>
      <c r="M7" s="177" t="s">
        <v>28</v>
      </c>
      <c r="N7" s="177" t="s">
        <v>17</v>
      </c>
      <c r="O7" s="177" t="s">
        <v>24</v>
      </c>
      <c r="P7" s="177" t="s">
        <v>33</v>
      </c>
      <c r="Q7" s="177" t="s">
        <v>25</v>
      </c>
      <c r="R7" s="181"/>
      <c r="S7" s="177" t="s">
        <v>29</v>
      </c>
      <c r="T7" s="181"/>
    </row>
    <row r="8" spans="1:154" ht="46.5" customHeight="1">
      <c r="A8" s="221"/>
      <c r="B8" s="178"/>
      <c r="C8" s="178"/>
      <c r="D8" s="178"/>
      <c r="E8" s="177" t="s">
        <v>22</v>
      </c>
      <c r="F8" s="187"/>
      <c r="G8" s="177" t="s">
        <v>23</v>
      </c>
      <c r="H8" s="187"/>
      <c r="I8" s="178"/>
      <c r="J8" s="178"/>
      <c r="K8" s="178"/>
      <c r="L8" s="178"/>
      <c r="M8" s="178"/>
      <c r="N8" s="178"/>
      <c r="O8" s="178"/>
      <c r="P8" s="178"/>
      <c r="Q8" s="182"/>
      <c r="R8" s="183"/>
      <c r="S8" s="182"/>
      <c r="T8" s="183"/>
    </row>
    <row r="9" spans="1:154" ht="27.9" customHeight="1">
      <c r="A9" s="221"/>
      <c r="B9" s="178"/>
      <c r="C9" s="178"/>
      <c r="D9" s="178"/>
      <c r="E9" s="57" t="s">
        <v>0</v>
      </c>
      <c r="F9" s="57" t="s">
        <v>1</v>
      </c>
      <c r="G9" s="57" t="s">
        <v>21</v>
      </c>
      <c r="H9" s="57" t="s">
        <v>18</v>
      </c>
      <c r="I9" s="178"/>
      <c r="J9" s="178"/>
      <c r="K9" s="178"/>
      <c r="L9" s="178"/>
      <c r="M9" s="178"/>
      <c r="N9" s="178"/>
      <c r="O9" s="178"/>
      <c r="P9" s="178"/>
      <c r="Q9" s="57" t="s">
        <v>19</v>
      </c>
      <c r="R9" s="57" t="s">
        <v>18</v>
      </c>
      <c r="S9" s="57" t="s">
        <v>19</v>
      </c>
      <c r="T9" s="57" t="s">
        <v>18</v>
      </c>
    </row>
    <row r="10" spans="1:154" ht="24.9" customHeight="1">
      <c r="A10" s="13">
        <v>63.65</v>
      </c>
      <c r="B10" s="24">
        <v>0</v>
      </c>
      <c r="C10" s="24">
        <v>0</v>
      </c>
      <c r="D10" s="222">
        <v>10</v>
      </c>
      <c r="E10" s="209">
        <v>6.1499999999999986</v>
      </c>
      <c r="F10" s="209">
        <v>6.5</v>
      </c>
      <c r="G10" s="27">
        <v>0</v>
      </c>
      <c r="H10" s="217" t="s">
        <v>41</v>
      </c>
      <c r="I10" s="47">
        <v>0</v>
      </c>
      <c r="J10" s="47">
        <v>0</v>
      </c>
      <c r="K10" s="47">
        <v>0</v>
      </c>
      <c r="L10" s="47">
        <v>0</v>
      </c>
      <c r="M10" s="47">
        <v>0</v>
      </c>
      <c r="N10" s="48">
        <v>0</v>
      </c>
      <c r="O10" s="48">
        <v>0</v>
      </c>
      <c r="P10" s="24">
        <v>0</v>
      </c>
      <c r="Q10" s="222">
        <v>4</v>
      </c>
      <c r="R10" s="225" t="s">
        <v>35</v>
      </c>
      <c r="S10" s="222">
        <v>2</v>
      </c>
      <c r="T10" s="225" t="s">
        <v>20</v>
      </c>
    </row>
    <row r="11" spans="1:154" ht="24.9" customHeight="1">
      <c r="A11" s="13">
        <v>47.75</v>
      </c>
      <c r="B11" s="24">
        <v>0</v>
      </c>
      <c r="C11" s="24">
        <v>0</v>
      </c>
      <c r="D11" s="223"/>
      <c r="E11" s="210"/>
      <c r="F11" s="210"/>
      <c r="G11" s="27">
        <v>0</v>
      </c>
      <c r="H11" s="218"/>
      <c r="I11" s="47">
        <v>0</v>
      </c>
      <c r="J11" s="47">
        <v>0</v>
      </c>
      <c r="K11" s="47">
        <v>1</v>
      </c>
      <c r="L11" s="47">
        <v>0</v>
      </c>
      <c r="M11" s="47">
        <v>0</v>
      </c>
      <c r="N11" s="48">
        <v>0</v>
      </c>
      <c r="O11" s="48">
        <v>0</v>
      </c>
      <c r="P11" s="24">
        <v>0</v>
      </c>
      <c r="Q11" s="223"/>
      <c r="R11" s="226"/>
      <c r="S11" s="223"/>
      <c r="T11" s="226"/>
    </row>
    <row r="12" spans="1:154" ht="24.9" customHeight="1">
      <c r="A12" s="13">
        <v>41</v>
      </c>
      <c r="B12" s="24">
        <v>0</v>
      </c>
      <c r="C12" s="24">
        <v>0</v>
      </c>
      <c r="D12" s="223"/>
      <c r="E12" s="210"/>
      <c r="F12" s="210"/>
      <c r="G12" s="27">
        <v>0</v>
      </c>
      <c r="H12" s="218"/>
      <c r="I12" s="47">
        <v>0</v>
      </c>
      <c r="J12" s="47">
        <v>1</v>
      </c>
      <c r="K12" s="47">
        <v>0</v>
      </c>
      <c r="L12" s="47">
        <v>0</v>
      </c>
      <c r="M12" s="47">
        <v>0</v>
      </c>
      <c r="N12" s="47">
        <v>0</v>
      </c>
      <c r="O12" s="47">
        <v>0</v>
      </c>
      <c r="P12" s="24">
        <v>0</v>
      </c>
      <c r="Q12" s="223"/>
      <c r="R12" s="226"/>
      <c r="S12" s="223"/>
      <c r="T12" s="226"/>
    </row>
    <row r="13" spans="1:154" ht="24.9" customHeight="1">
      <c r="A13" s="13">
        <v>42.15</v>
      </c>
      <c r="B13" s="24">
        <v>0</v>
      </c>
      <c r="C13" s="24">
        <v>0</v>
      </c>
      <c r="D13" s="223"/>
      <c r="E13" s="210"/>
      <c r="F13" s="210"/>
      <c r="G13" s="27">
        <v>0</v>
      </c>
      <c r="H13" s="218"/>
      <c r="I13" s="47">
        <v>0</v>
      </c>
      <c r="J13" s="47">
        <v>1</v>
      </c>
      <c r="K13" s="47">
        <v>0</v>
      </c>
      <c r="L13" s="47">
        <v>0</v>
      </c>
      <c r="M13" s="47">
        <v>0</v>
      </c>
      <c r="N13" s="48">
        <v>0</v>
      </c>
      <c r="O13" s="48">
        <v>0</v>
      </c>
      <c r="P13" s="24">
        <v>0</v>
      </c>
      <c r="Q13" s="223"/>
      <c r="R13" s="226"/>
      <c r="S13" s="223"/>
      <c r="T13" s="226"/>
    </row>
    <row r="14" spans="1:154" ht="24.9" customHeight="1">
      <c r="A14" s="13">
        <v>42.1</v>
      </c>
      <c r="B14" s="24">
        <v>0</v>
      </c>
      <c r="C14" s="24">
        <v>0</v>
      </c>
      <c r="D14" s="223"/>
      <c r="E14" s="210"/>
      <c r="F14" s="210"/>
      <c r="G14" s="27">
        <v>0</v>
      </c>
      <c r="H14" s="218"/>
      <c r="I14" s="47">
        <v>0</v>
      </c>
      <c r="J14" s="47">
        <v>0</v>
      </c>
      <c r="K14" s="47">
        <v>0</v>
      </c>
      <c r="L14" s="47">
        <v>0</v>
      </c>
      <c r="M14" s="47">
        <v>0</v>
      </c>
      <c r="N14" s="47">
        <v>0</v>
      </c>
      <c r="O14" s="47">
        <v>0</v>
      </c>
      <c r="P14" s="209">
        <v>3.5</v>
      </c>
      <c r="Q14" s="223"/>
      <c r="R14" s="226"/>
      <c r="S14" s="223"/>
      <c r="T14" s="226"/>
    </row>
    <row r="15" spans="1:154" ht="24.9" customHeight="1">
      <c r="A15" s="13">
        <v>41</v>
      </c>
      <c r="B15" s="24">
        <v>0</v>
      </c>
      <c r="C15" s="24">
        <v>0</v>
      </c>
      <c r="D15" s="224">
        <f>0*($E$1)</f>
        <v>0</v>
      </c>
      <c r="E15" s="211"/>
      <c r="F15" s="211"/>
      <c r="G15" s="27">
        <v>0</v>
      </c>
      <c r="H15" s="219"/>
      <c r="I15" s="47">
        <v>0</v>
      </c>
      <c r="J15" s="47">
        <v>0</v>
      </c>
      <c r="K15" s="47">
        <v>0</v>
      </c>
      <c r="L15" s="47">
        <v>0</v>
      </c>
      <c r="M15" s="47">
        <v>0</v>
      </c>
      <c r="N15" s="47">
        <v>0</v>
      </c>
      <c r="O15" s="47">
        <v>0</v>
      </c>
      <c r="P15" s="211"/>
      <c r="Q15" s="224">
        <f>0*($E$1)</f>
        <v>0</v>
      </c>
      <c r="R15" s="227"/>
      <c r="S15" s="223"/>
      <c r="T15" s="226"/>
    </row>
    <row r="16" spans="1:154" s="8" customFormat="1" ht="25.2" customHeight="1">
      <c r="A16" s="25" t="s">
        <v>48</v>
      </c>
      <c r="B16" s="15">
        <f t="shared" ref="B16:G16" si="0">SUM(B10:B15)</f>
        <v>0</v>
      </c>
      <c r="C16" s="15">
        <f t="shared" si="0"/>
        <v>0</v>
      </c>
      <c r="D16" s="44">
        <f t="shared" si="0"/>
        <v>10</v>
      </c>
      <c r="E16" s="15">
        <f t="shared" si="0"/>
        <v>6.1499999999999986</v>
      </c>
      <c r="F16" s="15">
        <f t="shared" si="0"/>
        <v>6.5</v>
      </c>
      <c r="G16" s="15">
        <f t="shared" si="0"/>
        <v>0</v>
      </c>
      <c r="H16" s="15"/>
      <c r="I16" s="44">
        <f t="shared" ref="I16:Q16" si="1">SUM(I10:I15)</f>
        <v>0</v>
      </c>
      <c r="J16" s="44">
        <f t="shared" si="1"/>
        <v>2</v>
      </c>
      <c r="K16" s="44">
        <f t="shared" si="1"/>
        <v>1</v>
      </c>
      <c r="L16" s="44">
        <f t="shared" si="1"/>
        <v>0</v>
      </c>
      <c r="M16" s="44">
        <f t="shared" si="1"/>
        <v>0</v>
      </c>
      <c r="N16" s="44">
        <f t="shared" si="1"/>
        <v>0</v>
      </c>
      <c r="O16" s="15">
        <f t="shared" si="1"/>
        <v>0</v>
      </c>
      <c r="P16" s="15">
        <f t="shared" si="1"/>
        <v>3.5</v>
      </c>
      <c r="Q16" s="44">
        <f t="shared" si="1"/>
        <v>4</v>
      </c>
      <c r="R16" s="15"/>
      <c r="S16" s="223"/>
      <c r="T16" s="226"/>
    </row>
    <row r="17" spans="1:20" s="8" customFormat="1" ht="3" customHeight="1">
      <c r="B17" s="29"/>
      <c r="C17" s="29"/>
      <c r="D17" s="45"/>
      <c r="E17" s="29"/>
      <c r="F17" s="29"/>
      <c r="G17" s="29"/>
      <c r="H17" s="29"/>
      <c r="I17" s="45"/>
      <c r="J17" s="45"/>
      <c r="K17" s="45"/>
      <c r="L17" s="45"/>
      <c r="M17" s="45"/>
      <c r="N17" s="45"/>
      <c r="O17" s="29"/>
      <c r="P17" s="29"/>
      <c r="Q17" s="45"/>
      <c r="R17" s="29"/>
      <c r="S17" s="29"/>
      <c r="T17" s="29"/>
    </row>
    <row r="18" spans="1:20" s="8" customFormat="1" ht="25.2" customHeight="1">
      <c r="A18" s="37" t="s">
        <v>2</v>
      </c>
      <c r="B18" s="30">
        <f t="shared" ref="B18:G18" si="2">B16</f>
        <v>0</v>
      </c>
      <c r="C18" s="30">
        <f t="shared" si="2"/>
        <v>0</v>
      </c>
      <c r="D18" s="46">
        <f t="shared" si="2"/>
        <v>10</v>
      </c>
      <c r="E18" s="30">
        <f t="shared" si="2"/>
        <v>6.1499999999999986</v>
      </c>
      <c r="F18" s="30">
        <f t="shared" si="2"/>
        <v>6.5</v>
      </c>
      <c r="G18" s="30">
        <f t="shared" si="2"/>
        <v>0</v>
      </c>
      <c r="H18" s="30"/>
      <c r="I18" s="30">
        <f t="shared" ref="I18:Q18" si="3">I16</f>
        <v>0</v>
      </c>
      <c r="J18" s="46">
        <f t="shared" si="3"/>
        <v>2</v>
      </c>
      <c r="K18" s="46">
        <f t="shared" si="3"/>
        <v>1</v>
      </c>
      <c r="L18" s="30">
        <f t="shared" si="3"/>
        <v>0</v>
      </c>
      <c r="M18" s="30">
        <f t="shared" si="3"/>
        <v>0</v>
      </c>
      <c r="N18" s="30">
        <f t="shared" si="3"/>
        <v>0</v>
      </c>
      <c r="O18" s="30">
        <f t="shared" si="3"/>
        <v>0</v>
      </c>
      <c r="P18" s="30">
        <f t="shared" si="3"/>
        <v>3.5</v>
      </c>
      <c r="Q18" s="46">
        <f t="shared" si="3"/>
        <v>4</v>
      </c>
      <c r="R18" s="30"/>
      <c r="S18" s="46">
        <f>S10</f>
        <v>2</v>
      </c>
      <c r="T18" s="30"/>
    </row>
    <row r="19" spans="1:20">
      <c r="C19" s="31"/>
      <c r="D19" s="31"/>
      <c r="E19" s="31"/>
      <c r="F19" s="31"/>
      <c r="G19" s="31"/>
      <c r="H19" s="31"/>
      <c r="I19" s="31"/>
      <c r="J19" s="31"/>
      <c r="K19" s="31"/>
      <c r="L19" s="31"/>
      <c r="M19" s="31"/>
      <c r="N19" s="31"/>
      <c r="O19" s="31"/>
      <c r="P19" s="31"/>
      <c r="Q19" s="31"/>
      <c r="R19" s="31"/>
      <c r="S19" s="31"/>
      <c r="T19" s="31"/>
    </row>
    <row r="20" spans="1:20">
      <c r="A20" s="55"/>
      <c r="B20" s="55"/>
      <c r="C20" s="31"/>
      <c r="D20" s="31"/>
      <c r="E20" s="31"/>
      <c r="F20" s="31"/>
      <c r="G20" s="31"/>
      <c r="H20" s="31"/>
      <c r="I20" s="31"/>
      <c r="J20" s="31"/>
      <c r="K20" s="31"/>
      <c r="L20" s="31"/>
      <c r="M20" s="31"/>
      <c r="N20" s="31"/>
      <c r="O20" s="31"/>
      <c r="P20" s="31"/>
      <c r="Q20" s="31"/>
      <c r="R20" s="31"/>
      <c r="S20" s="31"/>
      <c r="T20" s="31"/>
    </row>
    <row r="21" spans="1:20">
      <c r="C21" s="31"/>
      <c r="D21" s="31"/>
      <c r="E21" s="31"/>
      <c r="F21" s="31"/>
      <c r="G21" s="31"/>
      <c r="H21" s="31"/>
      <c r="I21" s="31"/>
      <c r="J21" s="31"/>
      <c r="K21" s="31"/>
      <c r="L21" s="31"/>
      <c r="M21" s="31"/>
      <c r="N21" s="31"/>
      <c r="O21" s="31"/>
      <c r="P21" s="31"/>
      <c r="Q21" s="31"/>
      <c r="R21" s="31"/>
      <c r="S21" s="31"/>
      <c r="T21" s="31"/>
    </row>
    <row r="22" spans="1:20">
      <c r="C22" s="31"/>
      <c r="D22" s="31"/>
      <c r="E22" s="31"/>
      <c r="F22" s="31"/>
      <c r="G22" s="31"/>
      <c r="H22" s="31"/>
      <c r="I22" s="31"/>
      <c r="J22" s="31"/>
      <c r="K22" s="31"/>
      <c r="L22" s="31"/>
      <c r="M22" s="31"/>
      <c r="N22" s="31"/>
      <c r="O22" s="31"/>
      <c r="P22" s="31"/>
      <c r="Q22" s="31"/>
      <c r="R22" s="31"/>
      <c r="S22" s="31"/>
      <c r="T22" s="31"/>
    </row>
    <row r="23" spans="1:20">
      <c r="C23" s="23"/>
      <c r="D23" s="23"/>
      <c r="E23" s="23"/>
      <c r="F23" s="23"/>
      <c r="G23" s="23"/>
      <c r="H23" s="23"/>
      <c r="I23" s="23"/>
      <c r="J23" s="23"/>
      <c r="K23" s="23"/>
      <c r="L23" s="23"/>
      <c r="M23" s="23"/>
      <c r="N23" s="23"/>
      <c r="O23" s="23"/>
      <c r="P23" s="23"/>
      <c r="Q23" s="23"/>
      <c r="R23" s="23"/>
      <c r="S23" s="23"/>
      <c r="T23" s="23"/>
    </row>
    <row r="24" spans="1:20">
      <c r="C24" s="23"/>
      <c r="D24" s="23"/>
      <c r="E24" s="23"/>
      <c r="F24" s="23"/>
      <c r="G24" s="23"/>
      <c r="H24" s="23"/>
      <c r="I24" s="23"/>
      <c r="J24" s="23"/>
      <c r="K24" s="23"/>
      <c r="L24" s="23"/>
      <c r="M24" s="23"/>
      <c r="N24" s="23"/>
      <c r="O24" s="23"/>
      <c r="P24" s="23"/>
      <c r="Q24" s="23"/>
      <c r="R24" s="23"/>
      <c r="S24" s="23"/>
      <c r="T24" s="23"/>
    </row>
    <row r="25" spans="1:20">
      <c r="C25" s="23"/>
      <c r="D25" s="23"/>
      <c r="E25" s="23"/>
      <c r="F25" s="23"/>
      <c r="G25" s="23"/>
      <c r="H25" s="23"/>
      <c r="I25" s="23"/>
      <c r="J25" s="23"/>
      <c r="K25" s="23"/>
      <c r="L25" s="23"/>
      <c r="M25" s="23"/>
      <c r="N25" s="23"/>
      <c r="O25" s="23"/>
      <c r="P25" s="23"/>
      <c r="Q25" s="23"/>
      <c r="R25" s="23"/>
      <c r="S25" s="23"/>
      <c r="T25" s="23"/>
    </row>
    <row r="26" spans="1:20">
      <c r="C26" s="23"/>
      <c r="D26" s="23"/>
      <c r="E26" s="23"/>
      <c r="F26" s="23"/>
      <c r="G26" s="23"/>
      <c r="H26" s="23"/>
      <c r="I26" s="23"/>
      <c r="J26" s="23"/>
      <c r="K26" s="23"/>
      <c r="L26" s="23"/>
      <c r="M26" s="23"/>
      <c r="N26" s="23"/>
      <c r="O26" s="23"/>
      <c r="P26" s="23"/>
      <c r="Q26" s="23"/>
      <c r="R26" s="23"/>
      <c r="S26" s="23"/>
      <c r="T26" s="23"/>
    </row>
    <row r="27" spans="1:20">
      <c r="C27" s="23"/>
      <c r="D27" s="23"/>
      <c r="E27" s="23"/>
      <c r="F27" s="23"/>
      <c r="G27" s="23"/>
      <c r="H27" s="23"/>
      <c r="I27" s="23"/>
      <c r="J27" s="23"/>
      <c r="K27" s="23"/>
      <c r="L27" s="23"/>
      <c r="M27" s="23"/>
      <c r="N27" s="23"/>
      <c r="O27" s="23"/>
      <c r="P27" s="23"/>
      <c r="Q27" s="23"/>
      <c r="R27" s="23"/>
      <c r="S27" s="23"/>
      <c r="T27" s="23"/>
    </row>
    <row r="28" spans="1:20">
      <c r="C28" s="23"/>
      <c r="D28" s="23"/>
      <c r="E28" s="23"/>
      <c r="F28" s="23"/>
      <c r="G28" s="23"/>
      <c r="H28" s="23"/>
      <c r="I28" s="23"/>
      <c r="J28" s="23"/>
      <c r="K28" s="23"/>
      <c r="L28" s="23"/>
      <c r="M28" s="23"/>
      <c r="N28" s="23"/>
      <c r="O28" s="23"/>
      <c r="P28" s="23"/>
      <c r="Q28" s="23"/>
      <c r="R28" s="23"/>
      <c r="S28" s="23"/>
      <c r="T28" s="23"/>
    </row>
  </sheetData>
  <mergeCells count="26">
    <mergeCell ref="S7:T8"/>
    <mergeCell ref="E8:F8"/>
    <mergeCell ref="G8:H8"/>
    <mergeCell ref="D10:D15"/>
    <mergeCell ref="Q10:Q15"/>
    <mergeCell ref="R10:R15"/>
    <mergeCell ref="S10:S16"/>
    <mergeCell ref="T10:T16"/>
    <mergeCell ref="K7:K9"/>
    <mergeCell ref="M7:M9"/>
    <mergeCell ref="N7:N9"/>
    <mergeCell ref="O7:O9"/>
    <mergeCell ref="Q7:R8"/>
    <mergeCell ref="J7:J9"/>
    <mergeCell ref="P14:P15"/>
    <mergeCell ref="E10:E15"/>
    <mergeCell ref="A7:A9"/>
    <mergeCell ref="C7:C9"/>
    <mergeCell ref="D7:D9"/>
    <mergeCell ref="E7:H7"/>
    <mergeCell ref="I7:I9"/>
    <mergeCell ref="B7:B9"/>
    <mergeCell ref="F10:F15"/>
    <mergeCell ref="L7:L9"/>
    <mergeCell ref="H10:H15"/>
    <mergeCell ref="P7:P9"/>
  </mergeCells>
  <printOptions horizontalCentered="1" verticalCentered="1"/>
  <pageMargins left="0.39370078740157483" right="0.39370078740157483" top="0.39370078740157483" bottom="0.39370078740157483" header="0.31496062992125984" footer="0.31496062992125984"/>
  <pageSetup paperSize="9" scale="24" orientation="portrait" verticalDpi="1200" r:id="rId1"/>
</worksheet>
</file>

<file path=xl/worksheets/sheet5.xml><?xml version="1.0" encoding="utf-8"?>
<worksheet xmlns="http://schemas.openxmlformats.org/spreadsheetml/2006/main" xmlns:r="http://schemas.openxmlformats.org/officeDocument/2006/relationships">
  <dimension ref="A1:ET30"/>
  <sheetViews>
    <sheetView showGridLines="0" zoomScale="80" zoomScaleNormal="80" workbookViewId="0">
      <pane xSplit="1" ySplit="9" topLeftCell="B10" activePane="bottomRight" state="frozen"/>
      <selection activeCell="A10" sqref="A10"/>
      <selection pane="topRight" activeCell="A10" sqref="A10"/>
      <selection pane="bottomLeft" activeCell="A10" sqref="A10"/>
      <selection pane="bottomRight" activeCell="B10" sqref="B10"/>
    </sheetView>
  </sheetViews>
  <sheetFormatPr defaultRowHeight="14.4"/>
  <cols>
    <col min="1" max="1" width="12.77734375" customWidth="1"/>
    <col min="2" max="2" width="13.77734375" customWidth="1"/>
    <col min="3" max="6" width="12.77734375" customWidth="1"/>
    <col min="7" max="7" width="14.77734375" customWidth="1"/>
    <col min="8" max="8" width="17" customWidth="1"/>
    <col min="9" max="12" width="14.77734375" customWidth="1"/>
    <col min="13" max="15" width="16.77734375" customWidth="1"/>
    <col min="16" max="16" width="12.77734375" customWidth="1"/>
    <col min="17" max="20" width="14.77734375" customWidth="1"/>
  </cols>
  <sheetData>
    <row r="1" spans="1:150" s="3" customFormat="1" ht="30" customHeight="1" thickTop="1" thickBot="1">
      <c r="A1" s="12" t="str">
        <f>RESUMO!$A$1</f>
        <v>Obras de Melhorias e Ampliações de Capacidade</v>
      </c>
      <c r="B1" s="12"/>
      <c r="C1" s="12"/>
      <c r="D1" s="12"/>
      <c r="E1" s="12"/>
      <c r="F1" s="12"/>
      <c r="G1" s="12"/>
      <c r="H1" s="1"/>
      <c r="I1" s="1"/>
      <c r="J1" s="1"/>
      <c r="K1" s="1"/>
      <c r="L1" s="1"/>
      <c r="M1" s="1"/>
      <c r="N1" s="1"/>
      <c r="O1" s="1"/>
      <c r="P1" s="1"/>
      <c r="Q1" s="1"/>
      <c r="R1" s="1"/>
      <c r="S1" s="1"/>
      <c r="T1" s="1"/>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row>
    <row r="2" spans="1:150" s="3" customFormat="1" ht="3" customHeight="1" thickTop="1">
      <c r="A2" s="4"/>
      <c r="B2" s="4"/>
      <c r="C2" s="4"/>
      <c r="D2" s="4"/>
      <c r="E2" s="4"/>
      <c r="F2" s="4"/>
      <c r="G2" s="4"/>
      <c r="H2" s="4"/>
      <c r="I2" s="4"/>
      <c r="J2" s="4"/>
      <c r="K2" s="5"/>
      <c r="L2" s="5"/>
      <c r="M2" s="5"/>
      <c r="N2" s="5"/>
      <c r="O2" s="5"/>
      <c r="P2" s="5"/>
      <c r="Q2" s="5"/>
      <c r="R2" s="5"/>
      <c r="S2" s="5"/>
      <c r="T2" s="5"/>
      <c r="U2" s="2"/>
      <c r="V2" s="2"/>
      <c r="W2" s="2"/>
      <c r="X2" s="2"/>
      <c r="Y2" s="2"/>
      <c r="Z2" s="2"/>
      <c r="AA2" s="2"/>
      <c r="AB2" s="2"/>
      <c r="AC2" s="2"/>
      <c r="AD2" s="2"/>
      <c r="AE2" s="2"/>
      <c r="AF2" s="2"/>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c r="CA2" s="2"/>
      <c r="CB2" s="2"/>
      <c r="CC2" s="2"/>
      <c r="CD2" s="2"/>
      <c r="CE2" s="2"/>
      <c r="CF2" s="2"/>
      <c r="CG2" s="2"/>
      <c r="CH2" s="2"/>
      <c r="CI2" s="2"/>
      <c r="CJ2" s="2"/>
      <c r="CK2" s="2"/>
      <c r="CL2" s="2"/>
      <c r="CM2" s="2"/>
      <c r="CN2" s="2"/>
      <c r="CO2" s="2"/>
      <c r="CP2" s="2"/>
      <c r="CQ2" s="2"/>
      <c r="CR2" s="2"/>
      <c r="CS2" s="2"/>
      <c r="CT2" s="2"/>
      <c r="CU2" s="2"/>
      <c r="CV2" s="2"/>
      <c r="CW2" s="2"/>
      <c r="CX2" s="2"/>
      <c r="CY2" s="2"/>
      <c r="CZ2" s="2"/>
      <c r="DA2" s="2"/>
      <c r="DB2" s="2"/>
      <c r="DC2" s="2"/>
      <c r="DD2" s="2"/>
      <c r="DE2" s="2"/>
      <c r="DF2" s="2"/>
      <c r="DG2" s="2"/>
      <c r="DH2" s="2"/>
      <c r="DI2" s="2"/>
      <c r="DJ2" s="2"/>
      <c r="DK2" s="2"/>
      <c r="DL2" s="2"/>
      <c r="DM2" s="2"/>
      <c r="DN2" s="2"/>
      <c r="DO2" s="2"/>
      <c r="DP2" s="2"/>
      <c r="DQ2" s="2"/>
      <c r="DR2" s="2"/>
      <c r="DS2" s="2"/>
      <c r="DT2" s="2"/>
      <c r="DU2" s="2"/>
      <c r="DV2" s="2"/>
      <c r="DW2" s="2"/>
      <c r="DX2" s="2"/>
      <c r="DY2" s="2"/>
      <c r="DZ2" s="2"/>
      <c r="EA2" s="2"/>
      <c r="EB2" s="2"/>
      <c r="EC2" s="2"/>
      <c r="ED2" s="2"/>
      <c r="EE2" s="2"/>
      <c r="EF2" s="2"/>
      <c r="EG2" s="2"/>
      <c r="EH2" s="2"/>
      <c r="EI2" s="2"/>
      <c r="EJ2" s="2"/>
      <c r="EK2" s="2"/>
      <c r="EL2" s="2"/>
      <c r="EM2" s="2"/>
      <c r="EN2" s="2"/>
      <c r="EO2" s="2"/>
      <c r="EP2" s="2"/>
      <c r="EQ2" s="2"/>
      <c r="ER2" s="2"/>
      <c r="ES2" s="2"/>
      <c r="ET2" s="2"/>
    </row>
    <row r="3" spans="1:150" s="3" customFormat="1" ht="22.5" customHeight="1">
      <c r="A3" s="10" t="s">
        <v>46</v>
      </c>
      <c r="B3" s="10"/>
      <c r="C3" s="10"/>
      <c r="D3" s="10"/>
      <c r="E3" s="10"/>
      <c r="F3" s="10"/>
      <c r="G3" s="10"/>
      <c r="H3" s="10"/>
      <c r="I3" s="10"/>
      <c r="J3" s="10"/>
      <c r="K3" s="10"/>
      <c r="L3" s="10"/>
      <c r="M3" s="10"/>
      <c r="N3" s="10"/>
      <c r="O3" s="10"/>
      <c r="P3" s="10"/>
      <c r="Q3" s="10"/>
      <c r="R3" s="10"/>
      <c r="S3" s="10"/>
      <c r="T3" s="10"/>
      <c r="U3" s="2"/>
      <c r="V3" s="2"/>
      <c r="W3" s="2"/>
      <c r="X3" s="2"/>
      <c r="Y3" s="2"/>
      <c r="Z3" s="2"/>
      <c r="AA3" s="2"/>
      <c r="AB3" s="2"/>
      <c r="AC3" s="2"/>
      <c r="AD3" s="2"/>
      <c r="AE3" s="2"/>
      <c r="AF3" s="2"/>
      <c r="AG3" s="2"/>
      <c r="AH3" s="2"/>
      <c r="AI3" s="2"/>
      <c r="AJ3" s="2"/>
      <c r="AK3" s="2"/>
      <c r="AL3" s="2"/>
      <c r="AM3" s="2"/>
      <c r="AN3" s="2"/>
      <c r="AO3" s="2"/>
      <c r="AP3" s="2"/>
      <c r="AQ3" s="2"/>
      <c r="AR3" s="2"/>
      <c r="AS3" s="2"/>
      <c r="AT3" s="2"/>
      <c r="AU3" s="2"/>
      <c r="AV3" s="2"/>
      <c r="AW3" s="2"/>
      <c r="AX3" s="2"/>
      <c r="AY3" s="2"/>
      <c r="AZ3" s="2"/>
      <c r="BA3" s="2"/>
      <c r="BB3" s="2"/>
      <c r="BC3" s="2"/>
      <c r="BD3" s="2"/>
      <c r="BE3" s="2"/>
      <c r="BF3" s="2"/>
      <c r="BG3" s="2"/>
      <c r="BH3" s="2"/>
      <c r="BI3" s="2"/>
      <c r="BJ3" s="2"/>
      <c r="BK3" s="2"/>
      <c r="BL3" s="2"/>
      <c r="BM3" s="2"/>
      <c r="BN3" s="2"/>
      <c r="BO3" s="2"/>
      <c r="BP3" s="2"/>
      <c r="BQ3" s="2"/>
      <c r="BR3" s="2"/>
      <c r="BS3" s="2"/>
      <c r="BT3" s="2"/>
      <c r="BU3" s="2"/>
      <c r="BV3" s="2"/>
      <c r="BW3" s="2"/>
      <c r="BX3" s="2"/>
      <c r="BY3" s="2"/>
      <c r="BZ3" s="2"/>
      <c r="CA3" s="2"/>
      <c r="CB3" s="2"/>
      <c r="CC3" s="2"/>
      <c r="CD3" s="2"/>
      <c r="CE3" s="2"/>
      <c r="CF3" s="2"/>
      <c r="CG3" s="2"/>
      <c r="CH3" s="2"/>
      <c r="CI3" s="2"/>
      <c r="CJ3" s="2"/>
      <c r="CK3" s="2"/>
      <c r="CL3" s="2"/>
      <c r="CM3" s="2"/>
      <c r="CN3" s="2"/>
      <c r="CO3" s="2"/>
      <c r="CP3" s="2"/>
      <c r="CQ3" s="2"/>
      <c r="CR3" s="2"/>
      <c r="CS3" s="2"/>
      <c r="CT3" s="2"/>
      <c r="CU3" s="2"/>
      <c r="CV3" s="2"/>
      <c r="CW3" s="2"/>
      <c r="CX3" s="2"/>
      <c r="CY3" s="2"/>
      <c r="CZ3" s="2"/>
      <c r="DA3" s="2"/>
      <c r="DB3" s="2"/>
      <c r="DC3" s="2"/>
      <c r="DD3" s="2"/>
      <c r="DE3" s="2"/>
      <c r="DF3" s="2"/>
      <c r="DG3" s="2"/>
      <c r="DH3" s="2"/>
      <c r="DI3" s="2"/>
      <c r="DJ3" s="2"/>
      <c r="DK3" s="2"/>
      <c r="DL3" s="2"/>
      <c r="DM3" s="2"/>
      <c r="DN3" s="2"/>
      <c r="DO3" s="2"/>
      <c r="DP3" s="2"/>
      <c r="DQ3" s="2"/>
      <c r="DR3" s="2"/>
      <c r="DS3" s="2"/>
      <c r="DT3" s="2"/>
      <c r="DU3" s="2"/>
      <c r="DV3" s="2"/>
      <c r="DW3" s="2"/>
      <c r="DX3" s="2"/>
      <c r="DY3" s="2"/>
      <c r="DZ3" s="2"/>
      <c r="EA3" s="2"/>
      <c r="EB3" s="2"/>
      <c r="EC3" s="2"/>
      <c r="ED3" s="2"/>
      <c r="EE3" s="2"/>
      <c r="EF3" s="2"/>
      <c r="EG3" s="2"/>
      <c r="EH3" s="2"/>
      <c r="EI3" s="2"/>
      <c r="EJ3" s="2"/>
      <c r="EK3" s="2"/>
      <c r="EL3" s="2"/>
      <c r="EM3" s="2"/>
      <c r="EN3" s="2"/>
      <c r="EO3" s="2"/>
      <c r="EP3" s="2"/>
      <c r="EQ3" s="2"/>
      <c r="ER3" s="2"/>
      <c r="ES3" s="2"/>
      <c r="ET3" s="2"/>
    </row>
    <row r="4" spans="1:150" s="3" customFormat="1" ht="3" customHeight="1">
      <c r="A4" s="4"/>
      <c r="B4" s="4"/>
      <c r="C4" s="4"/>
      <c r="D4" s="4"/>
      <c r="E4" s="4"/>
      <c r="F4" s="4"/>
      <c r="G4" s="4"/>
      <c r="H4" s="4"/>
      <c r="I4" s="4"/>
      <c r="J4" s="4"/>
      <c r="K4" s="5"/>
      <c r="L4" s="5"/>
      <c r="M4" s="5"/>
      <c r="N4" s="5"/>
      <c r="O4" s="5"/>
      <c r="P4" s="5"/>
      <c r="Q4" s="5"/>
      <c r="R4" s="5"/>
      <c r="S4" s="5"/>
      <c r="T4" s="5"/>
      <c r="U4" s="2"/>
      <c r="V4" s="2"/>
      <c r="W4" s="2"/>
      <c r="X4" s="2"/>
      <c r="Y4" s="2"/>
      <c r="Z4" s="2"/>
      <c r="AA4" s="2"/>
      <c r="AB4" s="2"/>
      <c r="AC4" s="2"/>
      <c r="AD4" s="2"/>
      <c r="AE4" s="2"/>
      <c r="AF4" s="2"/>
      <c r="AG4" s="2"/>
      <c r="AH4" s="2"/>
      <c r="AI4" s="2"/>
      <c r="AJ4" s="2"/>
      <c r="AK4" s="2"/>
      <c r="AL4" s="2"/>
      <c r="AM4" s="2"/>
      <c r="AN4" s="2"/>
      <c r="AO4" s="2"/>
      <c r="AP4" s="2"/>
      <c r="AQ4" s="2"/>
      <c r="AR4" s="2"/>
      <c r="AS4" s="2"/>
      <c r="AT4" s="2"/>
      <c r="AU4" s="2"/>
      <c r="AV4" s="2"/>
      <c r="AW4" s="2"/>
      <c r="AX4" s="2"/>
      <c r="AY4" s="2"/>
      <c r="AZ4" s="2"/>
      <c r="BA4" s="2"/>
      <c r="BB4" s="2"/>
      <c r="BC4" s="2"/>
      <c r="BD4" s="2"/>
      <c r="BE4" s="2"/>
      <c r="BF4" s="2"/>
      <c r="BG4" s="2"/>
      <c r="BH4" s="2"/>
      <c r="BI4" s="2"/>
      <c r="BJ4" s="2"/>
      <c r="BK4" s="2"/>
      <c r="BL4" s="2"/>
      <c r="BM4" s="2"/>
      <c r="BN4" s="2"/>
      <c r="BO4" s="2"/>
      <c r="BP4" s="2"/>
      <c r="BQ4" s="2"/>
      <c r="BR4" s="2"/>
      <c r="BS4" s="2"/>
      <c r="BT4" s="2"/>
      <c r="BU4" s="2"/>
      <c r="BV4" s="2"/>
      <c r="BW4" s="2"/>
      <c r="BX4" s="2"/>
      <c r="BY4" s="2"/>
      <c r="BZ4" s="2"/>
      <c r="CA4" s="2"/>
      <c r="CB4" s="2"/>
      <c r="CC4" s="2"/>
      <c r="CD4" s="2"/>
      <c r="CE4" s="2"/>
      <c r="CF4" s="2"/>
      <c r="CG4" s="2"/>
      <c r="CH4" s="2"/>
      <c r="CI4" s="2"/>
      <c r="CJ4" s="2"/>
      <c r="CK4" s="2"/>
      <c r="CL4" s="2"/>
      <c r="CM4" s="2"/>
      <c r="CN4" s="2"/>
      <c r="CO4" s="2"/>
      <c r="CP4" s="2"/>
      <c r="CQ4" s="2"/>
      <c r="CR4" s="2"/>
      <c r="CS4" s="2"/>
      <c r="CT4" s="2"/>
      <c r="CU4" s="2"/>
      <c r="CV4" s="2"/>
      <c r="CW4" s="2"/>
      <c r="CX4" s="2"/>
      <c r="CY4" s="2"/>
      <c r="CZ4" s="2"/>
      <c r="DA4" s="2"/>
      <c r="DB4" s="2"/>
      <c r="DC4" s="2"/>
      <c r="DD4" s="2"/>
      <c r="DE4" s="2"/>
      <c r="DF4" s="2"/>
      <c r="DG4" s="2"/>
      <c r="DH4" s="2"/>
      <c r="DI4" s="2"/>
      <c r="DJ4" s="2"/>
      <c r="DK4" s="2"/>
      <c r="DL4" s="2"/>
      <c r="DM4" s="2"/>
      <c r="DN4" s="2"/>
      <c r="DO4" s="2"/>
      <c r="DP4" s="2"/>
      <c r="DQ4" s="2"/>
      <c r="DR4" s="2"/>
      <c r="DS4" s="2"/>
      <c r="DT4" s="2"/>
      <c r="DU4" s="2"/>
      <c r="DV4" s="2"/>
      <c r="DW4" s="2"/>
      <c r="DX4" s="2"/>
      <c r="DY4" s="2"/>
      <c r="DZ4" s="2"/>
      <c r="EA4" s="2"/>
      <c r="EB4" s="2"/>
      <c r="EC4" s="2"/>
      <c r="ED4" s="2"/>
      <c r="EE4" s="2"/>
      <c r="EF4" s="2"/>
      <c r="EG4" s="2"/>
      <c r="EH4" s="2"/>
      <c r="EI4" s="2"/>
      <c r="EJ4" s="2"/>
      <c r="EK4" s="2"/>
      <c r="EL4" s="2"/>
      <c r="EM4" s="2"/>
      <c r="EN4" s="2"/>
      <c r="EO4" s="2"/>
      <c r="EP4" s="2"/>
      <c r="EQ4" s="2"/>
      <c r="ER4" s="2"/>
      <c r="ES4" s="2"/>
      <c r="ET4" s="2"/>
    </row>
    <row r="5" spans="1:150" s="3" customFormat="1" ht="24.9" customHeight="1">
      <c r="A5" s="16" t="str">
        <f>RESUMO!$A$5</f>
        <v xml:space="preserve"> PROGRAMA DE CONCESSÕES DE RODOVIAS DO ESTADO DE MINAS GERAIS - LOTE BR-135</v>
      </c>
      <c r="B5" s="16"/>
      <c r="C5" s="16"/>
      <c r="D5" s="16"/>
      <c r="E5" s="6"/>
      <c r="F5" s="6"/>
      <c r="G5" s="6"/>
      <c r="H5" s="6"/>
      <c r="I5" s="6"/>
      <c r="J5" s="6"/>
      <c r="K5" s="6"/>
      <c r="L5" s="6"/>
      <c r="M5" s="6"/>
      <c r="N5" s="6"/>
      <c r="O5" s="6"/>
      <c r="P5" s="6"/>
      <c r="Q5" s="6"/>
      <c r="R5" s="6"/>
      <c r="S5" s="6"/>
      <c r="T5" s="6"/>
      <c r="U5" s="2"/>
      <c r="V5" s="2"/>
      <c r="W5" s="2"/>
      <c r="X5" s="2"/>
      <c r="Y5" s="2"/>
      <c r="Z5" s="2"/>
      <c r="AA5" s="2"/>
      <c r="AB5" s="2"/>
      <c r="AC5" s="2"/>
      <c r="AD5" s="2"/>
      <c r="AE5" s="2"/>
      <c r="AF5" s="2"/>
      <c r="AG5" s="2"/>
      <c r="AH5" s="2"/>
      <c r="AI5" s="2"/>
      <c r="AJ5" s="2"/>
      <c r="AK5" s="2"/>
      <c r="AL5" s="2"/>
      <c r="AM5" s="2"/>
      <c r="AN5" s="2"/>
      <c r="AO5" s="2"/>
      <c r="AP5" s="2"/>
      <c r="AQ5" s="2"/>
      <c r="AR5" s="2"/>
      <c r="AS5" s="2"/>
      <c r="AT5" s="2"/>
      <c r="AU5" s="2"/>
      <c r="AV5" s="2"/>
      <c r="AW5" s="2"/>
      <c r="AX5" s="2"/>
      <c r="AY5" s="2"/>
      <c r="AZ5" s="2"/>
      <c r="BA5" s="2"/>
      <c r="BB5" s="2"/>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2"/>
      <c r="CH5" s="2"/>
      <c r="CI5" s="2"/>
      <c r="CJ5" s="2"/>
      <c r="CK5" s="2"/>
      <c r="CL5" s="2"/>
      <c r="CM5" s="2"/>
      <c r="CN5" s="2"/>
      <c r="CO5" s="2"/>
      <c r="CP5" s="2"/>
      <c r="CQ5" s="2"/>
      <c r="CR5" s="2"/>
      <c r="CS5" s="2"/>
      <c r="CT5" s="2"/>
      <c r="CU5" s="2"/>
      <c r="CV5" s="2"/>
      <c r="CW5" s="2"/>
      <c r="CX5" s="2"/>
      <c r="CY5" s="2"/>
      <c r="CZ5" s="2"/>
      <c r="DA5" s="2"/>
      <c r="DB5" s="2"/>
      <c r="DC5" s="2"/>
      <c r="DD5" s="2"/>
      <c r="DE5" s="2"/>
      <c r="DF5" s="2"/>
      <c r="DG5" s="2"/>
      <c r="DH5" s="2"/>
      <c r="DI5" s="2"/>
      <c r="DJ5" s="2"/>
      <c r="DK5" s="2"/>
      <c r="DL5" s="2"/>
      <c r="DM5" s="2"/>
      <c r="DN5" s="2"/>
      <c r="DO5" s="2"/>
      <c r="DP5" s="2"/>
    </row>
    <row r="6" spans="1:150" s="3" customFormat="1" ht="3" customHeight="1">
      <c r="A6" s="2"/>
      <c r="B6" s="2"/>
      <c r="C6" s="2"/>
      <c r="D6" s="2"/>
      <c r="E6" s="2"/>
      <c r="F6" s="2"/>
      <c r="G6" s="2"/>
      <c r="H6" s="2"/>
      <c r="I6" s="2"/>
      <c r="J6" s="2"/>
      <c r="K6" s="7"/>
      <c r="L6" s="7"/>
      <c r="M6" s="7"/>
      <c r="N6" s="7"/>
      <c r="O6" s="7"/>
      <c r="P6" s="7"/>
      <c r="Q6" s="7"/>
      <c r="R6" s="7"/>
      <c r="S6" s="7"/>
      <c r="T6" s="7"/>
      <c r="U6" s="2"/>
      <c r="V6" s="2"/>
      <c r="W6" s="2"/>
      <c r="X6" s="2"/>
      <c r="Y6" s="2"/>
      <c r="Z6" s="2"/>
      <c r="AA6" s="2"/>
      <c r="AB6" s="2"/>
      <c r="AC6" s="2"/>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2"/>
      <c r="BK6" s="2"/>
      <c r="BL6" s="2"/>
      <c r="BM6" s="2"/>
      <c r="BN6" s="2"/>
      <c r="BO6" s="2"/>
      <c r="BP6" s="2"/>
      <c r="BQ6" s="2"/>
      <c r="BR6" s="2"/>
      <c r="BS6" s="2"/>
      <c r="BT6" s="2"/>
      <c r="BU6" s="2"/>
      <c r="BV6" s="2"/>
      <c r="BW6" s="2"/>
      <c r="BX6" s="2"/>
      <c r="BY6" s="2"/>
    </row>
    <row r="7" spans="1:150" ht="27.9" customHeight="1">
      <c r="A7" s="220" t="s">
        <v>9</v>
      </c>
      <c r="B7" s="177" t="s">
        <v>31</v>
      </c>
      <c r="C7" s="177" t="s">
        <v>13</v>
      </c>
      <c r="D7" s="177" t="s">
        <v>15</v>
      </c>
      <c r="E7" s="184" t="s">
        <v>16</v>
      </c>
      <c r="F7" s="185"/>
      <c r="G7" s="185"/>
      <c r="H7" s="186"/>
      <c r="I7" s="177" t="s">
        <v>14</v>
      </c>
      <c r="J7" s="177" t="s">
        <v>26</v>
      </c>
      <c r="K7" s="177" t="s">
        <v>27</v>
      </c>
      <c r="L7" s="177" t="s">
        <v>32</v>
      </c>
      <c r="M7" s="177" t="s">
        <v>30</v>
      </c>
      <c r="N7" s="177" t="s">
        <v>17</v>
      </c>
      <c r="O7" s="177" t="s">
        <v>24</v>
      </c>
      <c r="P7" s="177" t="s">
        <v>33</v>
      </c>
      <c r="Q7" s="177" t="s">
        <v>25</v>
      </c>
      <c r="R7" s="181"/>
      <c r="S7" s="177" t="s">
        <v>29</v>
      </c>
      <c r="T7" s="181"/>
    </row>
    <row r="8" spans="1:150" ht="46.5" customHeight="1">
      <c r="A8" s="221"/>
      <c r="B8" s="178"/>
      <c r="C8" s="178"/>
      <c r="D8" s="178"/>
      <c r="E8" s="177" t="s">
        <v>22</v>
      </c>
      <c r="F8" s="187"/>
      <c r="G8" s="177" t="s">
        <v>23</v>
      </c>
      <c r="H8" s="187"/>
      <c r="I8" s="178"/>
      <c r="J8" s="178"/>
      <c r="K8" s="178"/>
      <c r="L8" s="178"/>
      <c r="M8" s="178"/>
      <c r="N8" s="178"/>
      <c r="O8" s="178"/>
      <c r="P8" s="178"/>
      <c r="Q8" s="182"/>
      <c r="R8" s="183"/>
      <c r="S8" s="182"/>
      <c r="T8" s="183"/>
    </row>
    <row r="9" spans="1:150" ht="27.9" customHeight="1">
      <c r="A9" s="221"/>
      <c r="B9" s="178"/>
      <c r="C9" s="178"/>
      <c r="D9" s="178"/>
      <c r="E9" s="26" t="s">
        <v>0</v>
      </c>
      <c r="F9" s="26" t="s">
        <v>1</v>
      </c>
      <c r="G9" s="26" t="s">
        <v>21</v>
      </c>
      <c r="H9" s="26" t="s">
        <v>18</v>
      </c>
      <c r="I9" s="178"/>
      <c r="J9" s="178"/>
      <c r="K9" s="178"/>
      <c r="L9" s="178"/>
      <c r="M9" s="178"/>
      <c r="N9" s="178"/>
      <c r="O9" s="178"/>
      <c r="P9" s="178"/>
      <c r="Q9" s="56" t="s">
        <v>19</v>
      </c>
      <c r="R9" s="56" t="s">
        <v>18</v>
      </c>
      <c r="S9" s="56" t="s">
        <v>19</v>
      </c>
      <c r="T9" s="56" t="s">
        <v>18</v>
      </c>
    </row>
    <row r="10" spans="1:150" ht="24.9" customHeight="1">
      <c r="A10" s="13">
        <v>42.95</v>
      </c>
      <c r="B10" s="24">
        <v>0</v>
      </c>
      <c r="C10" s="24">
        <v>0</v>
      </c>
      <c r="D10" s="214">
        <v>15</v>
      </c>
      <c r="E10" s="24">
        <v>0</v>
      </c>
      <c r="F10" s="24">
        <v>0</v>
      </c>
      <c r="G10" s="209">
        <v>11.85</v>
      </c>
      <c r="H10" s="217" t="s">
        <v>50</v>
      </c>
      <c r="I10" s="47">
        <v>0</v>
      </c>
      <c r="J10" s="47">
        <v>0</v>
      </c>
      <c r="K10" s="47">
        <v>0</v>
      </c>
      <c r="L10" s="47">
        <v>0</v>
      </c>
      <c r="M10" s="47">
        <v>0</v>
      </c>
      <c r="N10" s="47">
        <v>0</v>
      </c>
      <c r="O10" s="237">
        <f>(42.95-2.85)*2</f>
        <v>80.2</v>
      </c>
      <c r="P10" s="51">
        <v>0</v>
      </c>
      <c r="Q10" s="222">
        <v>7</v>
      </c>
      <c r="R10" s="225" t="s">
        <v>34</v>
      </c>
      <c r="S10" s="222">
        <v>2</v>
      </c>
      <c r="T10" s="225" t="s">
        <v>20</v>
      </c>
    </row>
    <row r="11" spans="1:150" ht="24.9" customHeight="1">
      <c r="A11" s="13">
        <v>41</v>
      </c>
      <c r="B11" s="24">
        <v>0</v>
      </c>
      <c r="C11" s="24">
        <v>0</v>
      </c>
      <c r="D11" s="215"/>
      <c r="E11" s="24">
        <v>0</v>
      </c>
      <c r="F11" s="24">
        <v>0</v>
      </c>
      <c r="G11" s="210"/>
      <c r="H11" s="218"/>
      <c r="I11" s="47">
        <v>0</v>
      </c>
      <c r="J11" s="47">
        <v>1</v>
      </c>
      <c r="K11" s="47">
        <v>0</v>
      </c>
      <c r="L11" s="47">
        <v>0</v>
      </c>
      <c r="M11" s="47">
        <v>0</v>
      </c>
      <c r="N11" s="47">
        <v>0</v>
      </c>
      <c r="O11" s="238"/>
      <c r="P11" s="51">
        <v>0</v>
      </c>
      <c r="Q11" s="223"/>
      <c r="R11" s="226"/>
      <c r="S11" s="223"/>
      <c r="T11" s="226"/>
    </row>
    <row r="12" spans="1:150" ht="24.9" customHeight="1">
      <c r="A12" s="13">
        <v>26.3</v>
      </c>
      <c r="B12" s="24">
        <v>0</v>
      </c>
      <c r="C12" s="24">
        <v>0</v>
      </c>
      <c r="D12" s="215"/>
      <c r="E12" s="24">
        <v>0</v>
      </c>
      <c r="F12" s="24">
        <v>0</v>
      </c>
      <c r="G12" s="210"/>
      <c r="H12" s="218"/>
      <c r="I12" s="47">
        <v>0</v>
      </c>
      <c r="J12" s="47">
        <v>1</v>
      </c>
      <c r="K12" s="47">
        <v>0</v>
      </c>
      <c r="L12" s="47">
        <v>0</v>
      </c>
      <c r="M12" s="47">
        <v>0</v>
      </c>
      <c r="N12" s="47">
        <v>0</v>
      </c>
      <c r="O12" s="238"/>
      <c r="P12" s="51">
        <v>0</v>
      </c>
      <c r="Q12" s="223"/>
      <c r="R12" s="226"/>
      <c r="S12" s="223"/>
      <c r="T12" s="226"/>
    </row>
    <row r="13" spans="1:150" ht="24.9" customHeight="1">
      <c r="A13" s="13">
        <v>22.3</v>
      </c>
      <c r="B13" s="24">
        <v>0</v>
      </c>
      <c r="C13" s="24">
        <v>0</v>
      </c>
      <c r="D13" s="215"/>
      <c r="E13" s="24">
        <v>0</v>
      </c>
      <c r="F13" s="24">
        <v>0</v>
      </c>
      <c r="G13" s="210"/>
      <c r="H13" s="218"/>
      <c r="I13" s="47">
        <v>0</v>
      </c>
      <c r="J13" s="47">
        <v>0</v>
      </c>
      <c r="K13" s="47">
        <v>1</v>
      </c>
      <c r="L13" s="47">
        <v>0</v>
      </c>
      <c r="M13" s="47">
        <v>0</v>
      </c>
      <c r="N13" s="47">
        <v>0</v>
      </c>
      <c r="O13" s="238"/>
      <c r="P13" s="51">
        <v>0</v>
      </c>
      <c r="Q13" s="223"/>
      <c r="R13" s="226"/>
      <c r="S13" s="223"/>
      <c r="T13" s="226"/>
    </row>
    <row r="14" spans="1:150" ht="24.9" customHeight="1">
      <c r="A14" s="13">
        <v>19.2</v>
      </c>
      <c r="B14" s="24">
        <v>0</v>
      </c>
      <c r="C14" s="24">
        <v>0</v>
      </c>
      <c r="D14" s="215"/>
      <c r="E14" s="24">
        <v>0</v>
      </c>
      <c r="F14" s="24">
        <v>0</v>
      </c>
      <c r="G14" s="210"/>
      <c r="H14" s="218"/>
      <c r="I14" s="47">
        <v>0</v>
      </c>
      <c r="J14" s="47">
        <v>1</v>
      </c>
      <c r="K14" s="47">
        <v>0</v>
      </c>
      <c r="L14" s="47">
        <v>0</v>
      </c>
      <c r="M14" s="47">
        <v>0</v>
      </c>
      <c r="N14" s="47">
        <v>0</v>
      </c>
      <c r="O14" s="238"/>
      <c r="P14" s="51">
        <v>0</v>
      </c>
      <c r="Q14" s="223"/>
      <c r="R14" s="226"/>
      <c r="S14" s="223"/>
      <c r="T14" s="226"/>
    </row>
    <row r="15" spans="1:150" ht="24.9" customHeight="1">
      <c r="A15" s="13">
        <v>10.199999999999999</v>
      </c>
      <c r="B15" s="24">
        <v>0</v>
      </c>
      <c r="C15" s="24">
        <v>0</v>
      </c>
      <c r="D15" s="215"/>
      <c r="E15" s="24">
        <v>0</v>
      </c>
      <c r="F15" s="24">
        <v>0</v>
      </c>
      <c r="G15" s="210"/>
      <c r="H15" s="218"/>
      <c r="I15" s="47">
        <v>0</v>
      </c>
      <c r="J15" s="47">
        <v>1</v>
      </c>
      <c r="K15" s="47">
        <v>0</v>
      </c>
      <c r="L15" s="47">
        <v>0</v>
      </c>
      <c r="M15" s="47">
        <v>0</v>
      </c>
      <c r="N15" s="47">
        <v>0</v>
      </c>
      <c r="O15" s="238"/>
      <c r="P15" s="51">
        <v>0</v>
      </c>
      <c r="Q15" s="223"/>
      <c r="R15" s="226"/>
      <c r="S15" s="223"/>
      <c r="T15" s="226"/>
    </row>
    <row r="16" spans="1:150" ht="24.9" customHeight="1">
      <c r="A16" s="13">
        <v>6.6</v>
      </c>
      <c r="B16" s="24">
        <v>0</v>
      </c>
      <c r="C16" s="24">
        <v>0</v>
      </c>
      <c r="D16" s="215"/>
      <c r="E16" s="24">
        <v>0</v>
      </c>
      <c r="F16" s="24">
        <v>0</v>
      </c>
      <c r="G16" s="210"/>
      <c r="H16" s="218"/>
      <c r="I16" s="47">
        <v>0</v>
      </c>
      <c r="J16" s="47">
        <v>0</v>
      </c>
      <c r="K16" s="47">
        <v>0</v>
      </c>
      <c r="L16" s="47">
        <v>1</v>
      </c>
      <c r="M16" s="47">
        <v>0</v>
      </c>
      <c r="N16" s="47">
        <v>0</v>
      </c>
      <c r="O16" s="238"/>
      <c r="P16" s="51">
        <v>0</v>
      </c>
      <c r="Q16" s="223"/>
      <c r="R16" s="226"/>
      <c r="S16" s="223"/>
      <c r="T16" s="226"/>
    </row>
    <row r="17" spans="1:35" ht="24.9" customHeight="1">
      <c r="A17" s="13">
        <v>5</v>
      </c>
      <c r="B17" s="24">
        <v>0</v>
      </c>
      <c r="C17" s="24">
        <v>0</v>
      </c>
      <c r="D17" s="215"/>
      <c r="E17" s="24">
        <v>0</v>
      </c>
      <c r="F17" s="24">
        <v>0</v>
      </c>
      <c r="G17" s="210"/>
      <c r="H17" s="218"/>
      <c r="I17" s="47">
        <v>0</v>
      </c>
      <c r="J17" s="47">
        <v>0</v>
      </c>
      <c r="K17" s="47">
        <v>0</v>
      </c>
      <c r="L17" s="47">
        <v>1</v>
      </c>
      <c r="M17" s="47">
        <v>0</v>
      </c>
      <c r="N17" s="47">
        <v>0</v>
      </c>
      <c r="O17" s="238"/>
      <c r="P17" s="51">
        <v>0</v>
      </c>
      <c r="Q17" s="223"/>
      <c r="R17" s="226"/>
      <c r="S17" s="223"/>
      <c r="T17" s="226"/>
    </row>
    <row r="18" spans="1:35" ht="24.9" customHeight="1">
      <c r="A18" s="13">
        <v>2.85</v>
      </c>
      <c r="B18" s="24">
        <v>0</v>
      </c>
      <c r="C18" s="24">
        <v>0</v>
      </c>
      <c r="D18" s="216"/>
      <c r="E18" s="24">
        <v>0</v>
      </c>
      <c r="F18" s="24">
        <v>0</v>
      </c>
      <c r="G18" s="211"/>
      <c r="H18" s="219"/>
      <c r="I18" s="47">
        <v>0</v>
      </c>
      <c r="J18" s="47">
        <v>0</v>
      </c>
      <c r="K18" s="47">
        <v>0</v>
      </c>
      <c r="L18" s="47">
        <v>0</v>
      </c>
      <c r="M18" s="47">
        <v>0</v>
      </c>
      <c r="N18" s="47">
        <v>0</v>
      </c>
      <c r="O18" s="239"/>
      <c r="P18" s="51">
        <v>0</v>
      </c>
      <c r="Q18" s="224"/>
      <c r="R18" s="227"/>
      <c r="S18" s="223"/>
      <c r="T18" s="226"/>
    </row>
    <row r="19" spans="1:35" s="8" customFormat="1" ht="25.2" customHeight="1">
      <c r="A19" s="25" t="s">
        <v>49</v>
      </c>
      <c r="B19" s="15">
        <f>SUM(B10:B18)</f>
        <v>0</v>
      </c>
      <c r="C19" s="15">
        <f>SUM(C10:C18)</f>
        <v>0</v>
      </c>
      <c r="D19" s="44">
        <f>SUM(D10:D18)</f>
        <v>15</v>
      </c>
      <c r="E19" s="15">
        <f>SUM(E10:E18)</f>
        <v>0</v>
      </c>
      <c r="F19" s="15">
        <f t="shared" ref="F19:Q19" si="0">SUM(F10:F18)</f>
        <v>0</v>
      </c>
      <c r="G19" s="15">
        <f t="shared" si="0"/>
        <v>11.85</v>
      </c>
      <c r="H19" s="15"/>
      <c r="I19" s="44">
        <f t="shared" si="0"/>
        <v>0</v>
      </c>
      <c r="J19" s="44">
        <f t="shared" si="0"/>
        <v>4</v>
      </c>
      <c r="K19" s="44">
        <f t="shared" si="0"/>
        <v>1</v>
      </c>
      <c r="L19" s="44">
        <f>SUM(L10:L18)</f>
        <v>2</v>
      </c>
      <c r="M19" s="44">
        <f t="shared" si="0"/>
        <v>0</v>
      </c>
      <c r="N19" s="44">
        <f t="shared" si="0"/>
        <v>0</v>
      </c>
      <c r="O19" s="52">
        <f t="shared" si="0"/>
        <v>80.2</v>
      </c>
      <c r="P19" s="52">
        <f>SUM(P10:P18)</f>
        <v>0</v>
      </c>
      <c r="Q19" s="44">
        <f t="shared" si="0"/>
        <v>7</v>
      </c>
      <c r="R19" s="15"/>
      <c r="S19" s="223"/>
      <c r="T19" s="226"/>
    </row>
    <row r="20" spans="1:35" s="8" customFormat="1" ht="3" customHeight="1">
      <c r="B20" s="29"/>
      <c r="C20" s="29"/>
      <c r="D20" s="49"/>
      <c r="E20" s="29"/>
      <c r="F20" s="29"/>
      <c r="G20" s="29"/>
      <c r="H20" s="29"/>
      <c r="I20" s="45"/>
      <c r="J20" s="45"/>
      <c r="K20" s="45"/>
      <c r="L20" s="45"/>
      <c r="M20" s="45"/>
      <c r="N20" s="49"/>
      <c r="O20" s="53"/>
      <c r="P20" s="53"/>
      <c r="Q20" s="49"/>
      <c r="R20" s="28"/>
      <c r="S20" s="49"/>
      <c r="T20" s="28"/>
      <c r="U20"/>
      <c r="V20"/>
      <c r="W20"/>
      <c r="X20"/>
      <c r="Y20"/>
      <c r="Z20"/>
      <c r="AA20"/>
      <c r="AB20"/>
      <c r="AC20"/>
      <c r="AD20"/>
      <c r="AE20"/>
      <c r="AF20"/>
      <c r="AG20"/>
      <c r="AH20"/>
      <c r="AI20"/>
    </row>
    <row r="21" spans="1:35" s="8" customFormat="1" ht="25.2" customHeight="1">
      <c r="A21" s="11" t="s">
        <v>2</v>
      </c>
      <c r="B21" s="30">
        <f t="shared" ref="B21:G21" si="1">B19</f>
        <v>0</v>
      </c>
      <c r="C21" s="30">
        <f t="shared" si="1"/>
        <v>0</v>
      </c>
      <c r="D21" s="46">
        <f t="shared" si="1"/>
        <v>15</v>
      </c>
      <c r="E21" s="30">
        <f t="shared" si="1"/>
        <v>0</v>
      </c>
      <c r="F21" s="30">
        <f t="shared" si="1"/>
        <v>0</v>
      </c>
      <c r="G21" s="30">
        <f t="shared" si="1"/>
        <v>11.85</v>
      </c>
      <c r="H21" s="30"/>
      <c r="I21" s="46">
        <f t="shared" ref="I21:Q21" si="2">I19</f>
        <v>0</v>
      </c>
      <c r="J21" s="46">
        <f t="shared" si="2"/>
        <v>4</v>
      </c>
      <c r="K21" s="46">
        <f t="shared" si="2"/>
        <v>1</v>
      </c>
      <c r="L21" s="46">
        <f t="shared" si="2"/>
        <v>2</v>
      </c>
      <c r="M21" s="46">
        <f t="shared" si="2"/>
        <v>0</v>
      </c>
      <c r="N21" s="46">
        <f t="shared" si="2"/>
        <v>0</v>
      </c>
      <c r="O21" s="30">
        <f t="shared" si="2"/>
        <v>80.2</v>
      </c>
      <c r="P21" s="30">
        <f t="shared" si="2"/>
        <v>0</v>
      </c>
      <c r="Q21" s="46">
        <f t="shared" si="2"/>
        <v>7</v>
      </c>
      <c r="R21" s="30"/>
      <c r="S21" s="46">
        <f>S10</f>
        <v>2</v>
      </c>
      <c r="T21" s="30"/>
      <c r="U21"/>
      <c r="V21"/>
      <c r="W21"/>
      <c r="X21"/>
      <c r="Y21"/>
      <c r="Z21"/>
      <c r="AA21"/>
      <c r="AB21"/>
      <c r="AC21"/>
      <c r="AD21"/>
      <c r="AE21"/>
      <c r="AF21"/>
      <c r="AG21"/>
      <c r="AH21"/>
      <c r="AI21"/>
    </row>
    <row r="22" spans="1:35">
      <c r="C22" s="31"/>
      <c r="D22" s="28"/>
      <c r="E22" s="31"/>
      <c r="F22" s="31"/>
      <c r="G22" s="31"/>
      <c r="H22" s="31"/>
      <c r="I22" s="31"/>
      <c r="J22" s="31"/>
      <c r="K22" s="31"/>
      <c r="L22" s="31"/>
      <c r="M22" s="31"/>
      <c r="N22" s="28"/>
      <c r="O22" s="28"/>
      <c r="P22" s="28"/>
      <c r="Q22" s="28"/>
      <c r="R22" s="28"/>
      <c r="S22" s="28"/>
      <c r="T22" s="28"/>
    </row>
    <row r="23" spans="1:35">
      <c r="A23" s="55"/>
      <c r="B23" s="55"/>
      <c r="C23" s="23"/>
      <c r="D23" s="50"/>
      <c r="E23" s="23"/>
      <c r="F23" s="23"/>
      <c r="G23" s="23"/>
      <c r="H23" s="23"/>
      <c r="I23" s="23"/>
      <c r="J23" s="23"/>
      <c r="K23" s="23"/>
      <c r="L23" s="23"/>
      <c r="M23" s="23"/>
      <c r="Q23" s="50"/>
    </row>
    <row r="24" spans="1:35">
      <c r="C24" s="23"/>
      <c r="E24" s="23"/>
      <c r="F24" s="23"/>
      <c r="G24" s="23"/>
      <c r="H24" s="23"/>
      <c r="I24" s="23"/>
      <c r="J24" s="23"/>
      <c r="K24" s="23"/>
      <c r="L24" s="23"/>
      <c r="M24" s="23"/>
    </row>
    <row r="25" spans="1:35">
      <c r="C25" s="23"/>
      <c r="E25" s="23"/>
      <c r="F25" s="23"/>
      <c r="G25" s="23"/>
      <c r="H25" s="23"/>
      <c r="I25" s="23"/>
      <c r="J25" s="23"/>
      <c r="K25" s="23"/>
      <c r="L25" s="23"/>
      <c r="M25" s="23"/>
    </row>
    <row r="26" spans="1:35">
      <c r="C26" s="23"/>
      <c r="E26" s="23"/>
      <c r="F26" s="23"/>
      <c r="G26" s="23"/>
      <c r="H26" s="23"/>
      <c r="I26" s="23"/>
      <c r="J26" s="23"/>
      <c r="K26" s="23"/>
      <c r="L26" s="23"/>
      <c r="M26" s="23"/>
    </row>
    <row r="27" spans="1:35">
      <c r="C27" s="23"/>
      <c r="E27" s="23"/>
      <c r="F27" s="23"/>
      <c r="G27" s="23"/>
      <c r="H27" s="23"/>
      <c r="I27" s="23"/>
      <c r="J27" s="23"/>
      <c r="K27" s="23"/>
      <c r="L27" s="23"/>
      <c r="M27" s="23"/>
    </row>
    <row r="28" spans="1:35">
      <c r="C28" s="23"/>
      <c r="E28" s="23"/>
      <c r="F28" s="23"/>
      <c r="G28" s="23"/>
      <c r="H28" s="23"/>
      <c r="I28" s="23"/>
      <c r="J28" s="23"/>
      <c r="K28" s="23"/>
      <c r="L28" s="23"/>
      <c r="M28" s="23"/>
    </row>
    <row r="29" spans="1:35">
      <c r="C29" s="23"/>
      <c r="E29" s="23"/>
      <c r="F29" s="23"/>
      <c r="G29" s="23"/>
      <c r="H29" s="23"/>
      <c r="I29" s="23"/>
      <c r="J29" s="23"/>
      <c r="K29" s="23"/>
      <c r="L29" s="23"/>
      <c r="M29" s="23"/>
    </row>
    <row r="30" spans="1:35">
      <c r="C30" s="23"/>
      <c r="E30" s="23"/>
      <c r="F30" s="23"/>
      <c r="G30" s="23"/>
      <c r="H30" s="23"/>
      <c r="I30" s="23"/>
      <c r="J30" s="23"/>
      <c r="K30" s="23"/>
      <c r="L30" s="23"/>
      <c r="M30" s="23"/>
    </row>
  </sheetData>
  <mergeCells count="25">
    <mergeCell ref="S10:S19"/>
    <mergeCell ref="T10:T19"/>
    <mergeCell ref="Q7:R8"/>
    <mergeCell ref="S7:T8"/>
    <mergeCell ref="Q10:Q18"/>
    <mergeCell ref="R10:R18"/>
    <mergeCell ref="A7:A9"/>
    <mergeCell ref="J7:J9"/>
    <mergeCell ref="K7:K9"/>
    <mergeCell ref="E7:H7"/>
    <mergeCell ref="C7:C9"/>
    <mergeCell ref="I7:I9"/>
    <mergeCell ref="D7:D9"/>
    <mergeCell ref="B7:B9"/>
    <mergeCell ref="G10:G18"/>
    <mergeCell ref="H10:H18"/>
    <mergeCell ref="D10:D18"/>
    <mergeCell ref="P7:P9"/>
    <mergeCell ref="O7:O9"/>
    <mergeCell ref="E8:F8"/>
    <mergeCell ref="G8:H8"/>
    <mergeCell ref="M7:M9"/>
    <mergeCell ref="L7:L9"/>
    <mergeCell ref="N7:N9"/>
    <mergeCell ref="O10:O18"/>
  </mergeCells>
  <pageMargins left="0.511811024" right="0.511811024" top="0.78740157499999996" bottom="0.78740157499999996" header="0.31496062000000002" footer="0.31496062000000002"/>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Planilhas</vt:lpstr>
      </vt:variant>
      <vt:variant>
        <vt:i4>5</vt:i4>
      </vt:variant>
      <vt:variant>
        <vt:lpstr>Intervalos nomeados</vt:lpstr>
      </vt:variant>
      <vt:variant>
        <vt:i4>8</vt:i4>
      </vt:variant>
    </vt:vector>
  </HeadingPairs>
  <TitlesOfParts>
    <vt:vector size="13" baseType="lpstr">
      <vt:lpstr>RESUMO</vt:lpstr>
      <vt:lpstr>CRONOGRAMA IMPLANTAÇÃO 3ª FAIXA</vt:lpstr>
      <vt:lpstr>BR-135</vt:lpstr>
      <vt:lpstr>MG-231</vt:lpstr>
      <vt:lpstr>LMG-754</vt:lpstr>
      <vt:lpstr>'BR-135'!Area_de_impressao</vt:lpstr>
      <vt:lpstr>'CRONOGRAMA IMPLANTAÇÃO 3ª FAIXA'!Area_de_impressao</vt:lpstr>
      <vt:lpstr>'MG-231'!Area_de_impressao</vt:lpstr>
      <vt:lpstr>RESUMO!Area_de_impressao</vt:lpstr>
      <vt:lpstr>'BR-135'!Titulos_de_impressao</vt:lpstr>
      <vt:lpstr>'CRONOGRAMA IMPLANTAÇÃO 3ª FAIXA'!Titulos_de_impressao</vt:lpstr>
      <vt:lpstr>'MG-231'!Titulos_de_impressao</vt:lpstr>
      <vt:lpstr>RESUMO!Titulos_de_impressao</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2016-08-07T23:30:50Z</cp:lastPrinted>
  <dcterms:created xsi:type="dcterms:W3CDTF">2012-10-18T19:03:31Z</dcterms:created>
  <dcterms:modified xsi:type="dcterms:W3CDTF">2017-12-03T23:49:19Z</dcterms:modified>
</cp:coreProperties>
</file>